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</sheets>
  <definedNames>
    <definedName name="Excel_BuiltIn_Print_Area_1">'Лист1'!$A$1:$Y$46</definedName>
  </definedNames>
  <calcPr fullCalcOnLoad="1"/>
</workbook>
</file>

<file path=xl/sharedStrings.xml><?xml version="1.0" encoding="utf-8"?>
<sst xmlns="http://schemas.openxmlformats.org/spreadsheetml/2006/main" count="101" uniqueCount="70">
  <si>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</si>
  <si>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</si>
  <si>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</si>
  <si>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</si>
  <si>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</si>
  <si>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</si>
  <si>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</si>
  <si>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</si>
  <si>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</si>
  <si>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</si>
  <si>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№п/п</t>
  </si>
  <si>
    <t>Ф.И.О.</t>
  </si>
  <si>
    <t>место</t>
  </si>
  <si>
    <t>очки</t>
  </si>
  <si>
    <t xml:space="preserve">место </t>
  </si>
  <si>
    <t>ЖЕНЩИНЫ</t>
  </si>
  <si>
    <t>Новикова Кристина</t>
  </si>
  <si>
    <t>Место</t>
  </si>
  <si>
    <t>5и т.д.</t>
  </si>
  <si>
    <t>Вайнман Марина</t>
  </si>
  <si>
    <t>Лихолай Алла</t>
  </si>
  <si>
    <t>Корецкая Яна</t>
  </si>
  <si>
    <t>Антюфеева Елена</t>
  </si>
  <si>
    <t>Иванова Ольга</t>
  </si>
  <si>
    <t>Мясникова Наталья</t>
  </si>
  <si>
    <t>Белов Андрей</t>
  </si>
  <si>
    <t>Поляков Александр</t>
  </si>
  <si>
    <t>Мисходжев Руслан</t>
  </si>
  <si>
    <t>Анипко Александр</t>
  </si>
  <si>
    <t>Марченко Петр</t>
  </si>
  <si>
    <t>Егозарьян Артур</t>
  </si>
  <si>
    <t>Лазарев Сергей</t>
  </si>
  <si>
    <t>Безотосный Алексей</t>
  </si>
  <si>
    <t>Кияшкин Александр</t>
  </si>
  <si>
    <t>Мясников Виктор</t>
  </si>
  <si>
    <t>Лаптев Вячеслав</t>
  </si>
  <si>
    <t>Фамин Денис</t>
  </si>
  <si>
    <t>Тарапатин Василий</t>
  </si>
  <si>
    <t>Беляков Александр</t>
  </si>
  <si>
    <t>Вайнман Алексей</t>
  </si>
  <si>
    <t>Рычагов Максим</t>
  </si>
  <si>
    <t>Топольский Андрей</t>
  </si>
  <si>
    <t>средний</t>
  </si>
  <si>
    <t>ср</t>
  </si>
  <si>
    <t>игр</t>
  </si>
  <si>
    <t>Жиделев Андрей</t>
  </si>
  <si>
    <t>Тетюшев Александр</t>
  </si>
  <si>
    <t>Руденко Сергей</t>
  </si>
  <si>
    <t>Хохлов Сергей</t>
  </si>
  <si>
    <t>Тихонов Константин</t>
  </si>
  <si>
    <t>Москаленко Жанна</t>
  </si>
  <si>
    <t>Карпов Сергей</t>
  </si>
  <si>
    <t>Халанский Дмитрий</t>
  </si>
  <si>
    <t>10 этап</t>
  </si>
  <si>
    <t>Итого</t>
  </si>
  <si>
    <t>Игр</t>
  </si>
  <si>
    <t>Таганов Алексей</t>
  </si>
  <si>
    <t>Гущин Александр</t>
  </si>
  <si>
    <t>Ульянова Анна</t>
  </si>
  <si>
    <t>Дорджиев Арслан</t>
  </si>
  <si>
    <t>Вразовский И.</t>
  </si>
  <si>
    <t>Кекеев Баатр</t>
  </si>
  <si>
    <t>Голубев Анатолий</t>
  </si>
  <si>
    <t>Лявин Андрей</t>
  </si>
  <si>
    <t>Результаты  Чемпионата Волгоградской области  по боулингу за 2017г.</t>
  </si>
  <si>
    <t>Желонкин Алексей</t>
  </si>
  <si>
    <t>Майоров Игнат</t>
  </si>
  <si>
    <t>Ульянов Глеб</t>
  </si>
  <si>
    <t>Шубин Виталий</t>
  </si>
  <si>
    <t>Мерзликин Александр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</si>
</sst>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</numFmts>
  <fonts count="48">
    <font>
      <sz val="10"/>
      <name val="Arial"/>
      <family val="2"/>
    </font>
    <font>
      <sz val="10"/>
      <name val="Arial Cyr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shrinkToFit="1"/>
    </xf>
    <xf numFmtId="0" fontId="2" fillId="33" borderId="13" xfId="0" applyFont="1" applyFill="1" applyBorder="1" applyAlignment="1">
      <alignment horizontal="center" shrinkToFit="1"/>
    </xf>
    <xf numFmtId="0" fontId="2" fillId="34" borderId="14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0" fontId="2" fillId="34" borderId="11" xfId="0" applyFont="1" applyFill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34" borderId="16" xfId="0" applyFont="1" applyFill="1" applyBorder="1" applyAlignment="1">
      <alignment horizontal="center" shrinkToFit="1"/>
    </xf>
    <xf numFmtId="0" fontId="2" fillId="0" borderId="17" xfId="0" applyFont="1" applyFill="1" applyBorder="1" applyAlignment="1">
      <alignment horizontal="center" shrinkToFit="1"/>
    </xf>
    <xf numFmtId="0" fontId="2" fillId="34" borderId="18" xfId="0" applyFont="1" applyFill="1" applyBorder="1" applyAlignment="1">
      <alignment horizontal="center" shrinkToFit="1"/>
    </xf>
    <xf numFmtId="0" fontId="2" fillId="0" borderId="19" xfId="0" applyFont="1" applyFill="1" applyBorder="1" applyAlignment="1">
      <alignment horizontal="center" shrinkToFit="1"/>
    </xf>
    <xf numFmtId="0" fontId="2" fillId="34" borderId="20" xfId="0" applyFont="1" applyFill="1" applyBorder="1" applyAlignment="1">
      <alignment horizontal="center" shrinkToFit="1"/>
    </xf>
    <xf numFmtId="0" fontId="2" fillId="34" borderId="19" xfId="0" applyFont="1" applyFill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34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2" fillId="34" borderId="15" xfId="0" applyFont="1" applyFill="1" applyBorder="1" applyAlignment="1">
      <alignment horizontal="center" shrinkToFit="1"/>
    </xf>
    <xf numFmtId="0" fontId="2" fillId="0" borderId="21" xfId="0" applyFont="1" applyFill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2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4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5" fillId="33" borderId="11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34" borderId="21" xfId="0" applyFont="1" applyFill="1" applyBorder="1" applyAlignment="1">
      <alignment horizontal="center" shrinkToFit="1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2" fillId="34" borderId="22" xfId="0" applyFont="1" applyFill="1" applyBorder="1" applyAlignment="1">
      <alignment horizontal="center" shrinkToFit="1"/>
    </xf>
    <xf numFmtId="0" fontId="2" fillId="34" borderId="23" xfId="0" applyFont="1" applyFill="1" applyBorder="1" applyAlignment="1">
      <alignment horizontal="center" shrinkToFit="1"/>
    </xf>
    <xf numFmtId="0" fontId="2" fillId="34" borderId="24" xfId="0" applyFont="1" applyFill="1" applyBorder="1" applyAlignment="1">
      <alignment horizontal="center" shrinkToFit="1"/>
    </xf>
    <xf numFmtId="0" fontId="2" fillId="34" borderId="25" xfId="0" applyFont="1" applyFill="1" applyBorder="1" applyAlignment="1">
      <alignment horizontal="center" shrinkToFit="1"/>
    </xf>
    <xf numFmtId="0" fontId="2" fillId="35" borderId="11" xfId="0" applyFont="1" applyFill="1" applyBorder="1" applyAlignment="1">
      <alignment horizontal="center" shrinkToFit="1"/>
    </xf>
    <xf numFmtId="0" fontId="3" fillId="0" borderId="26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0" fillId="0" borderId="21" xfId="0" applyBorder="1" applyAlignment="1">
      <alignment shrinkToFit="1"/>
    </xf>
    <xf numFmtId="0" fontId="0" fillId="0" borderId="10" xfId="0" applyBorder="1" applyAlignment="1">
      <alignment shrinkToFit="1"/>
    </xf>
    <xf numFmtId="0" fontId="2" fillId="0" borderId="10" xfId="0" applyFont="1" applyBorder="1" applyAlignment="1">
      <alignment horizontal="center"/>
    </xf>
    <xf numFmtId="0" fontId="2" fillId="34" borderId="27" xfId="0" applyFont="1" applyFill="1" applyBorder="1" applyAlignment="1">
      <alignment shrinkToFit="1"/>
    </xf>
    <xf numFmtId="0" fontId="2" fillId="34" borderId="28" xfId="0" applyFont="1" applyFill="1" applyBorder="1" applyAlignment="1">
      <alignment shrinkToFit="1"/>
    </xf>
    <xf numFmtId="0" fontId="2" fillId="34" borderId="23" xfId="0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31" xfId="0" applyFont="1" applyBorder="1" applyAlignment="1">
      <alignment horizontal="center" shrinkToFit="1"/>
    </xf>
    <xf numFmtId="0" fontId="2" fillId="0" borderId="32" xfId="0" applyFont="1" applyBorder="1" applyAlignment="1">
      <alignment horizontal="center" shrinkToFit="1"/>
    </xf>
    <xf numFmtId="0" fontId="2" fillId="34" borderId="19" xfId="0" applyFont="1" applyFill="1" applyBorder="1" applyAlignment="1">
      <alignment shrinkToFit="1"/>
    </xf>
    <xf numFmtId="0" fontId="2" fillId="0" borderId="32" xfId="0" applyFont="1" applyFill="1" applyBorder="1" applyAlignment="1">
      <alignment horizontal="center" shrinkToFit="1"/>
    </xf>
    <xf numFmtId="0" fontId="2" fillId="34" borderId="27" xfId="0" applyFont="1" applyFill="1" applyBorder="1" applyAlignment="1">
      <alignment horizontal="center" shrinkToFit="1"/>
    </xf>
    <xf numFmtId="2" fontId="2" fillId="35" borderId="11" xfId="0" applyNumberFormat="1" applyFont="1" applyFill="1" applyBorder="1" applyAlignment="1">
      <alignment horizontal="center" shrinkToFit="1"/>
    </xf>
    <xf numFmtId="0" fontId="0" fillId="36" borderId="0" xfId="0" applyFill="1" applyAlignment="1">
      <alignment/>
    </xf>
    <xf numFmtId="0" fontId="2" fillId="36" borderId="15" xfId="0" applyFont="1" applyFill="1" applyBorder="1" applyAlignment="1">
      <alignment/>
    </xf>
    <xf numFmtId="0" fontId="3" fillId="37" borderId="33" xfId="0" applyFont="1" applyFill="1" applyBorder="1" applyAlignment="1">
      <alignment horizontal="center" shrinkToFit="1"/>
    </xf>
    <xf numFmtId="0" fontId="2" fillId="36" borderId="11" xfId="0" applyFont="1" applyFill="1" applyBorder="1" applyAlignment="1">
      <alignment horizontal="center" shrinkToFit="1"/>
    </xf>
    <xf numFmtId="0" fontId="2" fillId="36" borderId="0" xfId="0" applyFont="1" applyFill="1" applyBorder="1" applyAlignment="1">
      <alignment horizontal="center" shrinkToFit="1"/>
    </xf>
    <xf numFmtId="0" fontId="3" fillId="37" borderId="11" xfId="0" applyFont="1" applyFill="1" applyBorder="1" applyAlignment="1">
      <alignment horizontal="center" shrinkToFit="1"/>
    </xf>
    <xf numFmtId="0" fontId="3" fillId="36" borderId="16" xfId="0" applyFont="1" applyFill="1" applyBorder="1" applyAlignment="1">
      <alignment horizontal="center" shrinkToFit="1"/>
    </xf>
    <xf numFmtId="177" fontId="2" fillId="0" borderId="11" xfId="0" applyNumberFormat="1" applyFont="1" applyBorder="1" applyAlignment="1">
      <alignment horizontal="center" shrinkToFit="1"/>
    </xf>
    <xf numFmtId="2" fontId="2" fillId="36" borderId="11" xfId="0" applyNumberFormat="1" applyFont="1" applyFill="1" applyBorder="1" applyAlignment="1">
      <alignment horizont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38" borderId="15" xfId="52" applyFont="1" applyFill="1" applyBorder="1" applyProtection="1">
      <alignment/>
      <protection locked="0"/>
    </xf>
    <xf numFmtId="0" fontId="3" fillId="38" borderId="15" xfId="0" applyFont="1" applyFill="1" applyBorder="1" applyAlignment="1" applyProtection="1">
      <alignment/>
      <protection locked="0"/>
    </xf>
    <xf numFmtId="0" fontId="10" fillId="38" borderId="15" xfId="52" applyFont="1" applyFill="1" applyBorder="1" applyProtection="1">
      <alignment/>
      <protection locked="0"/>
    </xf>
    <xf numFmtId="0" fontId="3" fillId="38" borderId="11" xfId="0" applyFont="1" applyFill="1" applyBorder="1" applyAlignment="1" applyProtection="1">
      <alignment/>
      <protection locked="0"/>
    </xf>
    <xf numFmtId="0" fontId="10" fillId="38" borderId="11" xfId="52" applyFont="1" applyFill="1" applyBorder="1" applyProtection="1">
      <alignment/>
      <protection locked="0"/>
    </xf>
    <xf numFmtId="0" fontId="3" fillId="38" borderId="11" xfId="52" applyFont="1" applyFill="1" applyBorder="1" applyProtection="1">
      <alignment/>
      <protection locked="0"/>
    </xf>
    <xf numFmtId="0" fontId="3" fillId="39" borderId="11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/>
      <protection locked="0"/>
    </xf>
    <xf numFmtId="0" fontId="3" fillId="38" borderId="34" xfId="0" applyFont="1" applyFill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2" fillId="34" borderId="18" xfId="0" applyFont="1" applyFill="1" applyBorder="1" applyAlignment="1">
      <alignment shrinkToFit="1"/>
    </xf>
    <xf numFmtId="0" fontId="2" fillId="34" borderId="20" xfId="0" applyFont="1" applyFill="1" applyBorder="1" applyAlignment="1">
      <alignment shrinkToFi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3" fillId="34" borderId="27" xfId="0" applyFont="1" applyFill="1" applyBorder="1" applyAlignment="1">
      <alignment shrinkToFit="1"/>
    </xf>
    <xf numFmtId="0" fontId="0" fillId="0" borderId="27" xfId="0" applyBorder="1" applyAlignment="1">
      <alignment shrinkToFit="1"/>
    </xf>
    <xf numFmtId="0" fontId="2" fillId="34" borderId="22" xfId="0" applyFont="1" applyFill="1" applyBorder="1" applyAlignment="1">
      <alignment shrinkToFit="1"/>
    </xf>
    <xf numFmtId="0" fontId="2" fillId="0" borderId="35" xfId="0" applyFont="1" applyBorder="1" applyAlignment="1">
      <alignment horizontal="center" shrinkToFit="1"/>
    </xf>
    <xf numFmtId="0" fontId="2" fillId="0" borderId="36" xfId="0" applyFont="1" applyBorder="1" applyAlignment="1">
      <alignment horizontal="center" shrinkToFi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6" borderId="0" xfId="0" applyFill="1" applyBorder="1" applyAlignment="1">
      <alignment/>
    </xf>
    <xf numFmtId="0" fontId="47" fillId="34" borderId="23" xfId="0" applyFont="1" applyFill="1" applyBorder="1" applyAlignment="1">
      <alignment shrinkToFit="1"/>
    </xf>
    <xf numFmtId="0" fontId="2" fillId="34" borderId="11" xfId="0" applyFont="1" applyFill="1" applyBorder="1" applyAlignment="1">
      <alignment shrinkToFit="1"/>
    </xf>
    <xf numFmtId="0" fontId="3" fillId="40" borderId="11" xfId="0" applyFont="1" applyFill="1" applyBorder="1" applyAlignment="1" applyProtection="1">
      <alignment/>
      <protection locked="0"/>
    </xf>
    <xf numFmtId="0" fontId="47" fillId="34" borderId="19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center" shrinkToFit="1"/>
    </xf>
    <xf numFmtId="0" fontId="10" fillId="38" borderId="18" xfId="52" applyFont="1" applyFill="1" applyBorder="1" applyProtection="1">
      <alignment/>
      <protection locked="0"/>
    </xf>
    <xf numFmtId="0" fontId="3" fillId="34" borderId="23" xfId="0" applyFont="1" applyFill="1" applyBorder="1" applyAlignment="1">
      <alignment horizontal="center" shrinkToFit="1"/>
    </xf>
    <xf numFmtId="0" fontId="11" fillId="0" borderId="0" xfId="0" applyFont="1" applyAlignment="1">
      <alignment/>
    </xf>
    <xf numFmtId="177" fontId="11" fillId="0" borderId="0" xfId="59" applyNumberFormat="1" applyFont="1" applyAlignment="1">
      <alignment/>
    </xf>
    <xf numFmtId="0" fontId="3" fillId="34" borderId="20" xfId="0" applyFont="1" applyFill="1" applyBorder="1" applyAlignment="1">
      <alignment horizontal="center" shrinkToFit="1"/>
    </xf>
    <xf numFmtId="0" fontId="3" fillId="34" borderId="19" xfId="0" applyFont="1" applyFill="1" applyBorder="1" applyAlignment="1">
      <alignment horizontal="center" shrinkToFit="1"/>
    </xf>
    <xf numFmtId="0" fontId="3" fillId="0" borderId="17" xfId="0" applyFont="1" applyBorder="1" applyAlignment="1">
      <alignment horizontal="center" shrinkToFit="1"/>
    </xf>
    <xf numFmtId="0" fontId="3" fillId="39" borderId="15" xfId="0" applyFont="1" applyFill="1" applyBorder="1" applyAlignment="1">
      <alignment horizontal="center"/>
    </xf>
    <xf numFmtId="0" fontId="7" fillId="38" borderId="11" xfId="0" applyFont="1" applyFill="1" applyBorder="1" applyAlignment="1" applyProtection="1">
      <alignment/>
      <protection locked="0"/>
    </xf>
    <xf numFmtId="0" fontId="2" fillId="34" borderId="37" xfId="0" applyFont="1" applyFill="1" applyBorder="1" applyAlignment="1">
      <alignment shrinkToFit="1"/>
    </xf>
    <xf numFmtId="0" fontId="2" fillId="34" borderId="38" xfId="0" applyFont="1" applyFill="1" applyBorder="1" applyAlignment="1">
      <alignment horizontal="center" shrinkToFit="1"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tabSelected="1" zoomScale="85" zoomScaleNormal="85" workbookViewId="0" topLeftCell="A1">
      <selection activeCell="M9" sqref="M9"/>
    </sheetView>
  </sheetViews>
  <sheetFormatPr defaultColWidth="9.140625" defaultRowHeight="12.75"/>
  <cols>
    <col min="1" max="1" width="3.421875" style="0" customWidth="1"/>
    <col min="2" max="2" width="26.7109375" style="76" customWidth="1"/>
    <col min="3" max="3" width="8.140625" style="0" customWidth="1"/>
    <col min="4" max="4" width="6.00390625" style="57" customWidth="1"/>
    <col min="5" max="5" width="7.421875" style="0" customWidth="1"/>
    <col min="6" max="6" width="5.00390625" style="57" customWidth="1"/>
    <col min="7" max="7" width="8.28125" style="0" customWidth="1"/>
    <col min="8" max="8" width="5.57421875" style="57" customWidth="1"/>
    <col min="9" max="9" width="8.7109375" style="0" customWidth="1"/>
    <col min="10" max="10" width="5.421875" style="57" customWidth="1"/>
    <col min="11" max="11" width="7.7109375" style="0" customWidth="1"/>
    <col min="12" max="12" width="4.421875" style="57" customWidth="1"/>
    <col min="13" max="13" width="6.57421875" style="0" customWidth="1"/>
    <col min="14" max="14" width="3.7109375" style="0" customWidth="1"/>
    <col min="15" max="15" width="6.57421875" style="0" customWidth="1"/>
    <col min="16" max="16" width="4.00390625" style="0" customWidth="1"/>
    <col min="17" max="17" width="6.28125" style="0" customWidth="1"/>
    <col min="18" max="18" width="4.8515625" style="0" customWidth="1"/>
    <col min="19" max="19" width="7.140625" style="0" customWidth="1"/>
    <col min="20" max="20" width="5.140625" style="0" customWidth="1"/>
    <col min="21" max="21" width="7.57421875" style="66" customWidth="1"/>
    <col min="22" max="22" width="6.8515625" style="66" customWidth="1"/>
    <col min="23" max="23" width="11.00390625" style="0" customWidth="1"/>
    <col min="24" max="24" width="8.28125" style="0" customWidth="1"/>
    <col min="25" max="25" width="4.421875" style="0" customWidth="1"/>
    <col min="26" max="26" width="9.140625" style="0" customWidth="1"/>
    <col min="27" max="27" width="9.140625" style="107" customWidth="1"/>
    <col min="28" max="28" width="9.140625" style="0" customWidth="1"/>
  </cols>
  <sheetData>
    <row r="1" spans="2:24" ht="16.5" thickBot="1">
      <c r="B1" s="75" t="s">
        <v>64</v>
      </c>
      <c r="X1">
        <f>SUM(D4,F4,H4,J4,L4)</f>
        <v>64</v>
      </c>
    </row>
    <row r="2" spans="2:25" ht="16.5" thickBot="1">
      <c r="B2" s="76" t="s">
        <v>0</v>
      </c>
      <c r="C2" s="116" t="s">
        <v>1</v>
      </c>
      <c r="D2" s="117"/>
      <c r="E2" s="89" t="s">
        <v>2</v>
      </c>
      <c r="F2" s="53"/>
      <c r="G2" s="89" t="s">
        <v>3</v>
      </c>
      <c r="H2" s="53"/>
      <c r="I2" s="89" t="s">
        <v>4</v>
      </c>
      <c r="J2" s="53"/>
      <c r="K2" s="90" t="s">
        <v>5</v>
      </c>
      <c r="L2" s="53"/>
      <c r="M2" s="89" t="s">
        <v>6</v>
      </c>
      <c r="N2" s="1"/>
      <c r="O2" s="116" t="s">
        <v>7</v>
      </c>
      <c r="P2" s="117"/>
      <c r="Q2" s="116" t="s">
        <v>8</v>
      </c>
      <c r="R2" s="117"/>
      <c r="S2" s="116" t="s">
        <v>9</v>
      </c>
      <c r="T2" s="117"/>
      <c r="U2" s="67" t="s">
        <v>53</v>
      </c>
      <c r="V2" s="67"/>
      <c r="W2" s="118" t="s">
        <v>54</v>
      </c>
      <c r="X2" s="119"/>
      <c r="Y2" s="2"/>
    </row>
    <row r="3" spans="1:25" ht="16.5" thickBot="1">
      <c r="A3" s="3" t="s">
        <v>10</v>
      </c>
      <c r="B3" s="49" t="s">
        <v>11</v>
      </c>
      <c r="C3" s="91" t="s">
        <v>42</v>
      </c>
      <c r="D3" s="58" t="s">
        <v>44</v>
      </c>
      <c r="E3" s="92" t="s">
        <v>43</v>
      </c>
      <c r="F3" s="58" t="s">
        <v>44</v>
      </c>
      <c r="G3" s="92" t="s">
        <v>43</v>
      </c>
      <c r="H3" s="58" t="s">
        <v>44</v>
      </c>
      <c r="I3" s="92" t="s">
        <v>43</v>
      </c>
      <c r="J3" s="58" t="s">
        <v>44</v>
      </c>
      <c r="K3" s="92" t="s">
        <v>43</v>
      </c>
      <c r="L3" s="58" t="s">
        <v>44</v>
      </c>
      <c r="M3" s="92" t="s">
        <v>43</v>
      </c>
      <c r="N3" s="51"/>
      <c r="O3" s="92"/>
      <c r="P3" s="51"/>
      <c r="Q3" s="92"/>
      <c r="R3" s="51"/>
      <c r="S3" s="92"/>
      <c r="T3" s="52"/>
      <c r="U3" s="72"/>
      <c r="V3" s="68"/>
      <c r="W3" s="49" t="s">
        <v>43</v>
      </c>
      <c r="X3" s="49" t="s">
        <v>55</v>
      </c>
      <c r="Y3" s="50" t="s">
        <v>14</v>
      </c>
    </row>
    <row r="4" spans="1:28" ht="16.5" thickBot="1">
      <c r="A4" s="4">
        <v>1</v>
      </c>
      <c r="B4" s="77" t="s">
        <v>32</v>
      </c>
      <c r="C4" s="93">
        <v>202.5</v>
      </c>
      <c r="D4" s="94">
        <v>14</v>
      </c>
      <c r="E4" s="54">
        <v>210.6</v>
      </c>
      <c r="F4" s="59">
        <v>10</v>
      </c>
      <c r="G4" s="93">
        <v>218.6</v>
      </c>
      <c r="H4" s="94">
        <v>15</v>
      </c>
      <c r="I4" s="93">
        <v>222.8</v>
      </c>
      <c r="J4" s="94">
        <v>13</v>
      </c>
      <c r="K4" s="93">
        <v>218.2</v>
      </c>
      <c r="L4" s="95">
        <v>12</v>
      </c>
      <c r="M4" s="14">
        <v>229.3</v>
      </c>
      <c r="N4" s="6">
        <v>14</v>
      </c>
      <c r="O4" s="15">
        <v>214.2</v>
      </c>
      <c r="P4" s="6">
        <v>13</v>
      </c>
      <c r="Q4" s="15">
        <v>221.4</v>
      </c>
      <c r="R4" s="6">
        <v>16</v>
      </c>
      <c r="S4" s="15">
        <v>210.2</v>
      </c>
      <c r="T4" s="8">
        <v>8</v>
      </c>
      <c r="U4" s="65">
        <v>198.3</v>
      </c>
      <c r="V4" s="69">
        <v>14</v>
      </c>
      <c r="W4" s="73"/>
      <c r="X4" s="8">
        <f>SUM(D4,F4,H4,J4,L4,N4,P4,R4,T4,W4)</f>
        <v>115</v>
      </c>
      <c r="Y4" s="8">
        <v>1</v>
      </c>
      <c r="Z4">
        <f>C4*D4+E4*F4+G4*H4+I4*J4+K4*L4+M4*N4+O4*P4+Q4*R4+S4*T4+U4*V4</f>
        <v>27729.8</v>
      </c>
      <c r="AA4" s="108">
        <f>SUM(D4+F4+H4+J4+L4+N4+P4+R4+T4+V4)</f>
        <v>129</v>
      </c>
      <c r="AB4">
        <f>Z4/AA4</f>
        <v>214.9596899224806</v>
      </c>
    </row>
    <row r="5" spans="1:28" ht="16.5" thickBot="1">
      <c r="A5" s="4">
        <v>2</v>
      </c>
      <c r="B5" s="82" t="s">
        <v>29</v>
      </c>
      <c r="C5" s="56">
        <v>213.9</v>
      </c>
      <c r="D5" s="22">
        <v>14</v>
      </c>
      <c r="E5" s="54">
        <v>214.4</v>
      </c>
      <c r="F5" s="59">
        <v>10</v>
      </c>
      <c r="G5" s="56">
        <v>216.1</v>
      </c>
      <c r="H5" s="22">
        <v>15</v>
      </c>
      <c r="I5" s="56">
        <v>210.6</v>
      </c>
      <c r="J5" s="22">
        <v>15</v>
      </c>
      <c r="K5" s="56">
        <v>216.9</v>
      </c>
      <c r="L5" s="61">
        <v>10</v>
      </c>
      <c r="M5" s="14">
        <v>233.8</v>
      </c>
      <c r="N5" s="11">
        <v>14</v>
      </c>
      <c r="O5" s="15">
        <v>218.4</v>
      </c>
      <c r="P5" s="11">
        <v>10</v>
      </c>
      <c r="Q5" s="15">
        <v>208.1</v>
      </c>
      <c r="R5" s="11">
        <v>13</v>
      </c>
      <c r="S5" s="15">
        <v>197.2</v>
      </c>
      <c r="T5" s="16">
        <v>12</v>
      </c>
      <c r="U5" s="65">
        <v>214.1</v>
      </c>
      <c r="V5" s="69">
        <v>14</v>
      </c>
      <c r="W5" s="73"/>
      <c r="X5" s="8">
        <f>SUM(D5,F5,H5,J5,L5,N5,P5,R5,T5,W5)</f>
        <v>113</v>
      </c>
      <c r="Y5" s="8">
        <v>2</v>
      </c>
      <c r="Z5">
        <f>C5*D5+E5*F5+G5*H5+I5*J5+K5*L5+M5*N5+O5*P5+Q5*R5+S5*T5+U5*V5</f>
        <v>27234.4</v>
      </c>
      <c r="AA5" s="108">
        <f>SUM(D5+F5+H5+J5+L5+N5+P5+R5+T5+V5)</f>
        <v>127</v>
      </c>
      <c r="AB5">
        <f>Z5/AA5</f>
        <v>214.444094488189</v>
      </c>
    </row>
    <row r="6" spans="1:28" ht="16.5" thickBot="1">
      <c r="A6" s="4">
        <v>3</v>
      </c>
      <c r="B6" s="77" t="s">
        <v>27</v>
      </c>
      <c r="C6" s="56">
        <v>219.3</v>
      </c>
      <c r="D6" s="22">
        <v>14</v>
      </c>
      <c r="E6" s="55"/>
      <c r="F6" s="60"/>
      <c r="G6" s="56">
        <v>217.4</v>
      </c>
      <c r="H6" s="22">
        <v>14</v>
      </c>
      <c r="I6" s="56">
        <v>220</v>
      </c>
      <c r="J6" s="22">
        <v>8</v>
      </c>
      <c r="K6" s="56">
        <v>228.2</v>
      </c>
      <c r="L6" s="61">
        <v>10</v>
      </c>
      <c r="M6" s="18">
        <v>217.2</v>
      </c>
      <c r="N6" s="6">
        <v>13</v>
      </c>
      <c r="O6" s="7">
        <v>198.2</v>
      </c>
      <c r="P6" s="6">
        <v>13</v>
      </c>
      <c r="Q6" s="7">
        <v>206.5</v>
      </c>
      <c r="R6" s="6">
        <v>13</v>
      </c>
      <c r="S6" s="7">
        <v>205.5</v>
      </c>
      <c r="T6" s="8">
        <v>8</v>
      </c>
      <c r="U6" s="65">
        <v>201.7</v>
      </c>
      <c r="V6" s="69">
        <v>6</v>
      </c>
      <c r="W6" s="8"/>
      <c r="X6" s="8">
        <f>SUM(D6,F6,H6,J6,L6,N6,P6,R6,T6,W6)</f>
        <v>93</v>
      </c>
      <c r="Y6" s="8">
        <v>3</v>
      </c>
      <c r="Z6">
        <f>C6*D6+E6*F6+G6*H6+I6*J6+K6*L6+M6*N6+O6*P6+Q6*R6+S6*T6+U6*V6</f>
        <v>21094.7</v>
      </c>
      <c r="AA6" s="108">
        <f>SUM(D6+F6+H6+J6+L6+N6+P6+R6+T6+V6)</f>
        <v>99</v>
      </c>
      <c r="AB6">
        <f>Z6/AA6</f>
        <v>213.07777777777778</v>
      </c>
    </row>
    <row r="7" spans="1:28" ht="16.5" thickBot="1">
      <c r="A7" s="4">
        <v>4</v>
      </c>
      <c r="B7" s="105" t="s">
        <v>31</v>
      </c>
      <c r="C7" s="56">
        <v>206.1</v>
      </c>
      <c r="D7" s="22">
        <v>13</v>
      </c>
      <c r="E7" s="56">
        <v>206.7</v>
      </c>
      <c r="F7" s="61">
        <v>8</v>
      </c>
      <c r="G7" s="56">
        <v>206</v>
      </c>
      <c r="H7" s="22">
        <v>13</v>
      </c>
      <c r="I7" s="56">
        <v>210.5</v>
      </c>
      <c r="J7" s="22">
        <v>13</v>
      </c>
      <c r="K7" s="56">
        <v>204.2</v>
      </c>
      <c r="L7" s="61">
        <v>12</v>
      </c>
      <c r="M7" s="14">
        <v>206.1</v>
      </c>
      <c r="N7" s="11">
        <v>13</v>
      </c>
      <c r="O7" s="15">
        <v>198.4</v>
      </c>
      <c r="P7" s="11">
        <v>13</v>
      </c>
      <c r="Q7" s="15">
        <v>222.3</v>
      </c>
      <c r="R7" s="11">
        <v>14</v>
      </c>
      <c r="S7" s="15"/>
      <c r="T7" s="16"/>
      <c r="U7" s="65">
        <v>199.7</v>
      </c>
      <c r="V7" s="69">
        <v>13</v>
      </c>
      <c r="W7" s="8"/>
      <c r="X7" s="8">
        <f>SUM(D7,F7,H7,J7,L7,N7,P7,R7,T7,W7)</f>
        <v>99</v>
      </c>
      <c r="Y7" s="8">
        <v>4</v>
      </c>
      <c r="Z7">
        <f>C7*D7+E7*F7+G7*H7+I7*J7+K7*L7+M7*N7+O7*P7+Q7*R7+S7*T7+U7*V7</f>
        <v>23164.6</v>
      </c>
      <c r="AA7" s="108">
        <f>SUM(D7+F7+H7+J7+L7+N7+P7+R7+T7+V7)</f>
        <v>112</v>
      </c>
      <c r="AB7">
        <f>Z7/AA7</f>
        <v>206.8267857142857</v>
      </c>
    </row>
    <row r="8" spans="1:28" ht="16.5" thickBot="1">
      <c r="A8" s="4">
        <v>5</v>
      </c>
      <c r="B8" s="79" t="s">
        <v>25</v>
      </c>
      <c r="C8" s="56">
        <v>205.1</v>
      </c>
      <c r="D8" s="22">
        <v>13</v>
      </c>
      <c r="E8" s="56">
        <v>198.5</v>
      </c>
      <c r="F8" s="61">
        <v>12</v>
      </c>
      <c r="G8" s="56">
        <v>213.3</v>
      </c>
      <c r="H8" s="22">
        <v>13</v>
      </c>
      <c r="I8" s="56">
        <v>212</v>
      </c>
      <c r="J8" s="22">
        <v>10</v>
      </c>
      <c r="K8" s="56">
        <v>191.2</v>
      </c>
      <c r="L8" s="61">
        <v>6</v>
      </c>
      <c r="M8" s="18">
        <v>215.7</v>
      </c>
      <c r="N8" s="22">
        <v>13</v>
      </c>
      <c r="O8" s="7">
        <v>199</v>
      </c>
      <c r="P8" s="22">
        <v>10</v>
      </c>
      <c r="Q8" s="7">
        <v>219.7</v>
      </c>
      <c r="R8" s="22">
        <v>14</v>
      </c>
      <c r="S8" s="7">
        <v>193.1</v>
      </c>
      <c r="T8" s="22">
        <v>10</v>
      </c>
      <c r="U8" s="65">
        <v>205.1</v>
      </c>
      <c r="V8" s="69">
        <v>13</v>
      </c>
      <c r="W8" s="8"/>
      <c r="X8" s="8">
        <f>SUM(D8,F8,H8,J8,L8,N8,P8,R8,T8,W8)</f>
        <v>101</v>
      </c>
      <c r="Y8" s="8">
        <v>5</v>
      </c>
      <c r="Z8">
        <f>C8*D8+E8*F8+G8*H8+I8*J8+K8*L8+M8*N8+O8*P8+Q8*R8+S8*T8+U8*V8</f>
        <v>23555.6</v>
      </c>
      <c r="AA8" s="108">
        <f>SUM(D8+F8+H8+J8+L8+N8+P8+R8+T8+V8)</f>
        <v>114</v>
      </c>
      <c r="AB8">
        <f>Z8/AA8</f>
        <v>206.62807017543858</v>
      </c>
    </row>
    <row r="9" spans="1:28" ht="16.5" thickBot="1">
      <c r="A9" s="4">
        <v>6</v>
      </c>
      <c r="B9" s="78" t="s">
        <v>28</v>
      </c>
      <c r="C9" s="56">
        <v>188.5</v>
      </c>
      <c r="D9" s="22">
        <v>6</v>
      </c>
      <c r="E9" s="56">
        <v>199.7</v>
      </c>
      <c r="F9" s="61">
        <v>8</v>
      </c>
      <c r="G9" s="56">
        <v>203.7</v>
      </c>
      <c r="H9" s="22">
        <v>13</v>
      </c>
      <c r="I9" s="56">
        <v>201.4</v>
      </c>
      <c r="J9" s="22">
        <v>10</v>
      </c>
      <c r="K9" s="56">
        <v>191.1</v>
      </c>
      <c r="L9" s="61">
        <v>8</v>
      </c>
      <c r="M9" s="14">
        <v>215.3</v>
      </c>
      <c r="N9" s="16">
        <v>14</v>
      </c>
      <c r="O9" s="15">
        <v>213.5</v>
      </c>
      <c r="P9" s="16">
        <v>8</v>
      </c>
      <c r="Q9" s="15">
        <v>207.5</v>
      </c>
      <c r="R9" s="16">
        <v>13</v>
      </c>
      <c r="S9" s="15">
        <v>189.9</v>
      </c>
      <c r="T9" s="16">
        <v>12</v>
      </c>
      <c r="U9" s="65">
        <v>196.8</v>
      </c>
      <c r="V9" s="69">
        <v>13</v>
      </c>
      <c r="W9" s="8"/>
      <c r="X9" s="8">
        <f>SUM(D9,F9,H9,J9,L9,N9,P9,R9,T9,W9)</f>
        <v>92</v>
      </c>
      <c r="Y9" s="8">
        <v>6</v>
      </c>
      <c r="Z9">
        <f>C9*D9+E9*F9+G9*H9+I9*J9+K9*L9+M9*N9+O9*P9+Q9*R9+S9*T9+U9*V9</f>
        <v>21176.4</v>
      </c>
      <c r="AA9" s="108">
        <f>SUM(D9+F9+H9+J9+L9+N9+P9+R9+T9+V9)</f>
        <v>105</v>
      </c>
      <c r="AB9">
        <f>Z9/AA9</f>
        <v>201.68</v>
      </c>
    </row>
    <row r="10" spans="1:28" ht="16.5" thickBot="1">
      <c r="A10" s="4">
        <v>7</v>
      </c>
      <c r="B10" s="113" t="s">
        <v>49</v>
      </c>
      <c r="C10" s="45">
        <v>198.1</v>
      </c>
      <c r="D10" s="21">
        <v>13</v>
      </c>
      <c r="E10" s="45">
        <v>184.5</v>
      </c>
      <c r="F10" s="63">
        <v>6</v>
      </c>
      <c r="G10" s="45">
        <v>179.5</v>
      </c>
      <c r="H10" s="21">
        <v>6</v>
      </c>
      <c r="I10" s="45">
        <v>220.3</v>
      </c>
      <c r="J10" s="21">
        <v>10</v>
      </c>
      <c r="K10" s="45">
        <v>198.2</v>
      </c>
      <c r="L10" s="63">
        <v>8</v>
      </c>
      <c r="M10" s="14">
        <v>197.1</v>
      </c>
      <c r="N10" s="16">
        <v>13</v>
      </c>
      <c r="O10" s="15">
        <v>193.7</v>
      </c>
      <c r="P10" s="16">
        <v>8</v>
      </c>
      <c r="Q10" s="15">
        <v>215.3</v>
      </c>
      <c r="R10" s="16">
        <v>14</v>
      </c>
      <c r="S10" s="15">
        <v>206.8</v>
      </c>
      <c r="T10" s="16">
        <v>10</v>
      </c>
      <c r="U10" s="65">
        <v>188.1</v>
      </c>
      <c r="V10" s="69">
        <v>13</v>
      </c>
      <c r="W10" s="8"/>
      <c r="X10" s="8">
        <f>SUM(D10,F10,H10,J10,L10,N10,P10,R10,T10,W10)</f>
        <v>88</v>
      </c>
      <c r="Y10" s="8">
        <v>7</v>
      </c>
      <c r="Z10">
        <f>C10*D10+E10*F10+G10*H10+I10*J10+K10*L10+M10*N10+O10*P10+Q10*R10+S10*T10+U10*V10</f>
        <v>20187.3</v>
      </c>
      <c r="AA10" s="108">
        <f>SUM(D10+F10+H10+J10+L10+N10+P10+R10+T10+V10)</f>
        <v>101</v>
      </c>
      <c r="AB10">
        <f>Z10/AA10</f>
        <v>199.87425742574257</v>
      </c>
    </row>
    <row r="11" spans="1:28" ht="16.5" thickBot="1">
      <c r="A11" s="4">
        <v>8</v>
      </c>
      <c r="B11" s="80" t="s">
        <v>26</v>
      </c>
      <c r="C11" s="56">
        <v>182.8</v>
      </c>
      <c r="D11" s="22">
        <v>6</v>
      </c>
      <c r="E11" s="56">
        <v>200.5</v>
      </c>
      <c r="F11" s="61">
        <v>8</v>
      </c>
      <c r="G11" s="56">
        <v>191.2</v>
      </c>
      <c r="H11" s="22">
        <v>13</v>
      </c>
      <c r="I11" s="56">
        <v>218.8</v>
      </c>
      <c r="J11" s="22">
        <v>10</v>
      </c>
      <c r="K11" s="56">
        <v>223</v>
      </c>
      <c r="L11" s="61">
        <v>8</v>
      </c>
      <c r="M11" s="14">
        <v>212.3</v>
      </c>
      <c r="N11" s="11">
        <v>14</v>
      </c>
      <c r="O11" s="15">
        <v>186.1</v>
      </c>
      <c r="P11" s="11">
        <v>8</v>
      </c>
      <c r="Q11" s="15"/>
      <c r="R11" s="11"/>
      <c r="S11" s="15">
        <v>162.8</v>
      </c>
      <c r="T11" s="16">
        <v>6</v>
      </c>
      <c r="U11" s="65">
        <v>187.5</v>
      </c>
      <c r="V11" s="69">
        <v>6</v>
      </c>
      <c r="W11" s="8"/>
      <c r="X11" s="8">
        <f>SUM(D11,F11,H11,J11,L11,N11,P11,R11,T11,W11)</f>
        <v>73</v>
      </c>
      <c r="Y11" s="8">
        <v>9</v>
      </c>
      <c r="Z11">
        <f>C11*D11+E11*F11+G11*H11+I11*J11+K11*L11+M11*N11+O11*P11+Q11*R11+S11*T11+U11*V11</f>
        <v>15721.199999999999</v>
      </c>
      <c r="AA11" s="108">
        <f>SUM(D11+F11+H11+J11+L11+N11+P11+R11+T11+V11)</f>
        <v>79</v>
      </c>
      <c r="AB11">
        <f>Z11/AA11</f>
        <v>199.0025316455696</v>
      </c>
    </row>
    <row r="12" spans="1:28" ht="16.5" thickBot="1">
      <c r="A12" s="4">
        <v>9</v>
      </c>
      <c r="B12" s="77" t="s">
        <v>40</v>
      </c>
      <c r="C12" s="56">
        <v>208.6</v>
      </c>
      <c r="D12" s="22">
        <v>13</v>
      </c>
      <c r="E12" s="56">
        <v>187.6</v>
      </c>
      <c r="F12" s="61">
        <v>10</v>
      </c>
      <c r="G12" s="56">
        <v>212</v>
      </c>
      <c r="H12" s="22">
        <v>13</v>
      </c>
      <c r="I12" s="100">
        <v>202.2</v>
      </c>
      <c r="J12" s="22">
        <v>10</v>
      </c>
      <c r="K12" s="56">
        <v>203.5</v>
      </c>
      <c r="L12" s="61">
        <v>10</v>
      </c>
      <c r="M12" s="14">
        <v>205.8</v>
      </c>
      <c r="N12" s="16">
        <v>13</v>
      </c>
      <c r="O12" s="15">
        <v>186.3</v>
      </c>
      <c r="P12" s="16">
        <v>10</v>
      </c>
      <c r="Q12" s="15">
        <v>201.5</v>
      </c>
      <c r="R12" s="16">
        <v>13</v>
      </c>
      <c r="S12" s="15">
        <v>173.8</v>
      </c>
      <c r="T12" s="16">
        <v>6</v>
      </c>
      <c r="U12" s="65">
        <v>181.7</v>
      </c>
      <c r="V12" s="69">
        <v>6</v>
      </c>
      <c r="W12" s="8"/>
      <c r="X12" s="8">
        <f>SUM(D12,F12,H12,J12,L12,N12,P12,R12,T12,W12)</f>
        <v>98</v>
      </c>
      <c r="Y12" s="8">
        <v>8</v>
      </c>
      <c r="Z12">
        <f>C12*D12+E12*F12+G12*H12+I12*J12+K12*L12+M12*N12+O12*P12+Q12*R12+S12*T12+U12*V12</f>
        <v>20691.699999999997</v>
      </c>
      <c r="AA12" s="108">
        <f>SUM(D12+F12+H12+J12+L12+N12+P12+R12+T12+V12)</f>
        <v>104</v>
      </c>
      <c r="AB12">
        <f>Z12/AA12</f>
        <v>198.95865384615382</v>
      </c>
    </row>
    <row r="13" spans="1:28" ht="16.5" thickBot="1">
      <c r="A13" s="4">
        <v>10</v>
      </c>
      <c r="B13" s="77" t="s">
        <v>65</v>
      </c>
      <c r="C13" s="45">
        <v>187.6</v>
      </c>
      <c r="D13" s="22">
        <v>13</v>
      </c>
      <c r="E13" s="45">
        <v>204.9</v>
      </c>
      <c r="F13" s="61">
        <v>8</v>
      </c>
      <c r="G13" s="45">
        <v>199</v>
      </c>
      <c r="H13" s="22">
        <v>13</v>
      </c>
      <c r="I13" s="45"/>
      <c r="J13" s="22"/>
      <c r="K13" s="45"/>
      <c r="L13" s="61"/>
      <c r="M13" s="18"/>
      <c r="N13" s="8"/>
      <c r="O13" s="7"/>
      <c r="P13" s="8"/>
      <c r="Q13" s="7"/>
      <c r="R13" s="8"/>
      <c r="S13" s="7"/>
      <c r="T13" s="8"/>
      <c r="U13" s="65"/>
      <c r="V13" s="69"/>
      <c r="W13" s="8"/>
      <c r="X13" s="8">
        <f>SUM(D13,F13,H13,J13,L13,N13,P13,R13,T13,W13)</f>
        <v>34</v>
      </c>
      <c r="Y13" s="8">
        <v>11</v>
      </c>
      <c r="Z13">
        <f>C13*D13+E13*F13+G13*H13+I13*J13+K13*L13+M13*N13+O13*P13+Q13*R13+S13*T13+U13*V13</f>
        <v>6665</v>
      </c>
      <c r="AA13" s="108">
        <f>SUM(D13+F13+H13+J13+L13+N13+P13+R13+T13+V13)</f>
        <v>34</v>
      </c>
      <c r="AB13">
        <f>Z13/AA13</f>
        <v>196.02941176470588</v>
      </c>
    </row>
    <row r="14" spans="1:28" ht="16.5" thickBot="1">
      <c r="A14" s="4">
        <v>11</v>
      </c>
      <c r="B14" s="112" t="s">
        <v>57</v>
      </c>
      <c r="C14" s="45">
        <v>183.1</v>
      </c>
      <c r="D14" s="21">
        <v>13</v>
      </c>
      <c r="E14" s="106">
        <v>173.3</v>
      </c>
      <c r="F14" s="61">
        <v>6</v>
      </c>
      <c r="G14" s="106">
        <v>211.8</v>
      </c>
      <c r="H14" s="22">
        <v>13</v>
      </c>
      <c r="I14" s="106">
        <v>212.6</v>
      </c>
      <c r="J14" s="22">
        <v>8</v>
      </c>
      <c r="K14" s="106">
        <v>208</v>
      </c>
      <c r="L14" s="61">
        <v>10</v>
      </c>
      <c r="M14" s="109">
        <v>196.9</v>
      </c>
      <c r="N14" s="16">
        <v>13</v>
      </c>
      <c r="O14" s="110">
        <v>190.2</v>
      </c>
      <c r="P14" s="16">
        <v>8</v>
      </c>
      <c r="Q14" s="110">
        <v>194.5</v>
      </c>
      <c r="R14" s="16">
        <v>13</v>
      </c>
      <c r="S14" s="110">
        <v>173.6</v>
      </c>
      <c r="T14" s="111">
        <v>8</v>
      </c>
      <c r="U14" s="65">
        <v>201.6</v>
      </c>
      <c r="V14" s="71">
        <v>14</v>
      </c>
      <c r="W14" s="31"/>
      <c r="X14" s="8">
        <f>SUM(D14,F14,H14,J14,L14,N14,P14,R14,T14,W14)</f>
        <v>92</v>
      </c>
      <c r="Y14" s="8">
        <v>12</v>
      </c>
      <c r="Z14">
        <f>C14*D14+E14*F14+G14*H14+I14*J14+K14*L14+M14*N14+O14*P14+Q14*R14+S14*T14+U14*V14</f>
        <v>20775.3</v>
      </c>
      <c r="AA14" s="108">
        <f>SUM(D14+F14+H14+J14+L14+N14+P14+R14+T14+V14)</f>
        <v>106</v>
      </c>
      <c r="AB14">
        <f>Z14/AA14</f>
        <v>195.9933962264151</v>
      </c>
    </row>
    <row r="15" spans="1:28" ht="16.5" thickBot="1">
      <c r="A15" s="4">
        <v>12</v>
      </c>
      <c r="B15" s="78" t="s">
        <v>35</v>
      </c>
      <c r="C15" s="56">
        <v>189.8</v>
      </c>
      <c r="D15" s="22">
        <v>13</v>
      </c>
      <c r="E15" s="56">
        <v>195.2</v>
      </c>
      <c r="F15" s="61">
        <v>12</v>
      </c>
      <c r="G15" s="56">
        <v>202.6</v>
      </c>
      <c r="H15" s="22">
        <v>13</v>
      </c>
      <c r="I15" s="56">
        <v>198</v>
      </c>
      <c r="J15" s="22">
        <v>8</v>
      </c>
      <c r="K15" s="56">
        <v>190.5</v>
      </c>
      <c r="L15" s="61">
        <v>8</v>
      </c>
      <c r="M15" s="14">
        <v>210.3</v>
      </c>
      <c r="N15" s="11">
        <v>13</v>
      </c>
      <c r="O15" s="15">
        <v>201.3</v>
      </c>
      <c r="P15" s="11">
        <v>13</v>
      </c>
      <c r="Q15" s="15">
        <v>194</v>
      </c>
      <c r="R15" s="11">
        <v>13</v>
      </c>
      <c r="S15" s="15">
        <v>178</v>
      </c>
      <c r="T15" s="16">
        <v>8</v>
      </c>
      <c r="U15" s="65">
        <v>175</v>
      </c>
      <c r="V15" s="69">
        <v>13</v>
      </c>
      <c r="W15" s="8"/>
      <c r="X15" s="8">
        <f>SUM(D15,F15,H15,J15,L15,N15,P15,R15,T15,W15)</f>
        <v>101</v>
      </c>
      <c r="Y15" s="8">
        <v>10</v>
      </c>
      <c r="Z15">
        <f>C15*D15+E15*F15+G15*H15+I15*J15+K15*L15+M15*N15+O15*P15+Q15*R15+S15*T15+U15*V15</f>
        <v>22123.399999999998</v>
      </c>
      <c r="AA15" s="108">
        <f>SUM(D15+F15+H15+J15+L15+N15+P15+R15+T15+V15)</f>
        <v>114</v>
      </c>
      <c r="AB15">
        <f>Z15/AA15</f>
        <v>194.06491228070175</v>
      </c>
    </row>
    <row r="16" spans="1:28" ht="16.5" thickBot="1">
      <c r="A16" s="4">
        <v>13</v>
      </c>
      <c r="B16" s="78" t="s">
        <v>52</v>
      </c>
      <c r="C16" s="45">
        <v>204.1</v>
      </c>
      <c r="D16" s="22">
        <v>13</v>
      </c>
      <c r="E16" s="45">
        <v>196.1</v>
      </c>
      <c r="F16" s="61">
        <v>10</v>
      </c>
      <c r="G16" s="45">
        <v>190.5</v>
      </c>
      <c r="H16" s="22">
        <v>9</v>
      </c>
      <c r="I16" s="45">
        <v>183.5</v>
      </c>
      <c r="J16" s="22">
        <v>8</v>
      </c>
      <c r="K16" s="45"/>
      <c r="L16" s="61"/>
      <c r="M16" s="14">
        <v>194.1</v>
      </c>
      <c r="N16" s="16">
        <v>13</v>
      </c>
      <c r="O16" s="15">
        <v>175.2</v>
      </c>
      <c r="P16" s="16">
        <v>6</v>
      </c>
      <c r="Q16" s="15">
        <v>193.4</v>
      </c>
      <c r="R16" s="16">
        <v>13</v>
      </c>
      <c r="S16" s="15">
        <v>188.8</v>
      </c>
      <c r="T16" s="16">
        <v>10</v>
      </c>
      <c r="U16" s="65">
        <v>199.4</v>
      </c>
      <c r="V16" s="69">
        <v>14</v>
      </c>
      <c r="W16" s="8"/>
      <c r="X16" s="8">
        <f>SUM(D16,F16,H16,J16,L16,N16,P16,R16,T16,W16)</f>
        <v>82</v>
      </c>
      <c r="Y16" s="8">
        <v>14</v>
      </c>
      <c r="Z16">
        <f>C16*D16+E16*F16+G16*H16+I16*J16+K16*L16+M16*N16+O16*P16+Q16*R16+S16*T16+U16*V16</f>
        <v>18565.1</v>
      </c>
      <c r="AA16" s="108">
        <f>SUM(D16+F16+H16+J16+L16+N16+P16+R16+T16+V16)</f>
        <v>96</v>
      </c>
      <c r="AB16">
        <f>Z16/AA16</f>
        <v>193.3864583333333</v>
      </c>
    </row>
    <row r="17" spans="1:28" ht="16.5" thickBot="1">
      <c r="A17" s="4">
        <v>14</v>
      </c>
      <c r="B17" s="77" t="s">
        <v>36</v>
      </c>
      <c r="C17" s="56">
        <v>182.7</v>
      </c>
      <c r="D17" s="22">
        <v>13</v>
      </c>
      <c r="E17" s="56">
        <v>200.06</v>
      </c>
      <c r="F17" s="61">
        <v>14</v>
      </c>
      <c r="G17" s="56">
        <v>191.8</v>
      </c>
      <c r="H17" s="22">
        <v>13</v>
      </c>
      <c r="I17" s="56">
        <v>202.1</v>
      </c>
      <c r="J17" s="22">
        <v>15</v>
      </c>
      <c r="K17" s="56">
        <v>190.9</v>
      </c>
      <c r="L17" s="61">
        <v>8</v>
      </c>
      <c r="M17" s="18">
        <v>178.3</v>
      </c>
      <c r="N17" s="8">
        <v>6</v>
      </c>
      <c r="O17" s="7">
        <v>179.6</v>
      </c>
      <c r="P17" s="8">
        <v>8</v>
      </c>
      <c r="Q17" s="7">
        <v>178.8</v>
      </c>
      <c r="R17" s="8">
        <v>6</v>
      </c>
      <c r="S17" s="7">
        <v>187.9</v>
      </c>
      <c r="T17" s="8">
        <v>12</v>
      </c>
      <c r="U17" s="65">
        <v>180</v>
      </c>
      <c r="V17" s="69">
        <v>6</v>
      </c>
      <c r="W17" s="8"/>
      <c r="X17" s="8">
        <f>SUM(D17,F17,H17,J17,L17,N17,P17,R17,T17,W17)</f>
        <v>95</v>
      </c>
      <c r="Y17" s="8">
        <v>15</v>
      </c>
      <c r="Z17">
        <f>C17*D17+E17*F17+G17*H17+I17*J17+K17*L17+M17*N17+O17*P17+Q17*R17+S17*T17+U17*V17</f>
        <v>19142.239999999998</v>
      </c>
      <c r="AA17" s="108">
        <f>SUM(D17+F17+H17+J17+L17+N17+P17+R17+T17+V17)</f>
        <v>101</v>
      </c>
      <c r="AB17">
        <f>Z17/AA17</f>
        <v>189.52712871287127</v>
      </c>
    </row>
    <row r="18" spans="1:28" ht="16.5" thickBot="1">
      <c r="A18" s="4">
        <v>15</v>
      </c>
      <c r="B18" s="78" t="s">
        <v>38</v>
      </c>
      <c r="C18" s="56">
        <v>186.7</v>
      </c>
      <c r="D18" s="22">
        <v>6</v>
      </c>
      <c r="E18" s="56">
        <v>164</v>
      </c>
      <c r="F18" s="61">
        <v>6</v>
      </c>
      <c r="G18" s="56"/>
      <c r="H18" s="22"/>
      <c r="I18" s="56">
        <v>192.4</v>
      </c>
      <c r="J18" s="22">
        <v>8</v>
      </c>
      <c r="K18" s="56"/>
      <c r="L18" s="61"/>
      <c r="M18" s="14"/>
      <c r="N18" s="16"/>
      <c r="O18" s="15">
        <v>177</v>
      </c>
      <c r="P18" s="16">
        <v>8</v>
      </c>
      <c r="Q18" s="15">
        <v>201</v>
      </c>
      <c r="R18" s="16">
        <v>13</v>
      </c>
      <c r="S18" s="15">
        <v>187.5</v>
      </c>
      <c r="T18" s="16">
        <v>10</v>
      </c>
      <c r="U18" s="65">
        <v>176.9</v>
      </c>
      <c r="V18" s="69">
        <v>13</v>
      </c>
      <c r="W18" s="8"/>
      <c r="X18" s="8">
        <f>SUM(D18,F18,H18,J18,L18,N18,P18,R18,T18,W18)</f>
        <v>51</v>
      </c>
      <c r="Y18" s="8">
        <v>16</v>
      </c>
      <c r="Z18">
        <f>C18*D18+E18*F18+G18*H18+I18*J18+K18*L18+M18*N18+O18*P18+Q18*R18+S18*T18+U18*V18</f>
        <v>11847.1</v>
      </c>
      <c r="AA18" s="108">
        <f>SUM(D18+F18+H18+J18+L18+N18+P18+R18+T18+V18)</f>
        <v>64</v>
      </c>
      <c r="AB18">
        <f>Z18/AA18</f>
        <v>185.1109375</v>
      </c>
    </row>
    <row r="19" spans="1:28" ht="16.5" thickBot="1">
      <c r="A19" s="4">
        <v>16</v>
      </c>
      <c r="B19" s="82" t="s">
        <v>30</v>
      </c>
      <c r="C19" s="101">
        <v>185.8</v>
      </c>
      <c r="D19" s="16">
        <v>13</v>
      </c>
      <c r="E19" s="87">
        <v>178.7</v>
      </c>
      <c r="F19" s="17">
        <v>8</v>
      </c>
      <c r="G19" s="88">
        <v>192.7</v>
      </c>
      <c r="H19" s="16">
        <v>6</v>
      </c>
      <c r="I19" s="62">
        <v>176.3</v>
      </c>
      <c r="J19" s="16">
        <v>6</v>
      </c>
      <c r="K19" s="62">
        <v>208</v>
      </c>
      <c r="L19" s="16">
        <v>12</v>
      </c>
      <c r="M19" s="15">
        <v>178.7</v>
      </c>
      <c r="N19" s="11">
        <v>6</v>
      </c>
      <c r="O19" s="103">
        <v>160.8</v>
      </c>
      <c r="P19" s="11">
        <v>6</v>
      </c>
      <c r="Q19" s="15">
        <v>193.9</v>
      </c>
      <c r="R19" s="11">
        <v>13</v>
      </c>
      <c r="S19" s="15">
        <v>153</v>
      </c>
      <c r="T19" s="16">
        <v>6</v>
      </c>
      <c r="U19" s="65"/>
      <c r="V19" s="69"/>
      <c r="W19" s="73"/>
      <c r="X19" s="8">
        <f>SUM(D19,F19,H19,J19,L19,N19,P19,R19,T19,W19)</f>
        <v>76</v>
      </c>
      <c r="Y19" s="8">
        <v>17</v>
      </c>
      <c r="Z19">
        <f>C19*D19+E19*F19+G19*H19+I19*J19+K19*L19+M19*N19+O19*P19+Q19*R19+S19*T19+U19*V19</f>
        <v>14030.7</v>
      </c>
      <c r="AA19" s="108">
        <f>SUM(D19+F19+H19+J19+L19+N19+P19+R19+T19+V19)</f>
        <v>76</v>
      </c>
      <c r="AB19">
        <f>Z19/AA19</f>
        <v>184.61447368421054</v>
      </c>
    </row>
    <row r="20" spans="1:28" ht="16.5" thickBot="1">
      <c r="A20" s="4">
        <v>17</v>
      </c>
      <c r="B20" s="80" t="s">
        <v>67</v>
      </c>
      <c r="C20" s="15">
        <v>181.2</v>
      </c>
      <c r="D20" s="16">
        <v>6</v>
      </c>
      <c r="E20" s="15">
        <v>186.4</v>
      </c>
      <c r="F20" s="16">
        <v>8</v>
      </c>
      <c r="G20" s="15"/>
      <c r="H20" s="16"/>
      <c r="I20" s="15"/>
      <c r="J20" s="16"/>
      <c r="K20" s="15"/>
      <c r="L20" s="16"/>
      <c r="M20" s="15"/>
      <c r="N20" s="16"/>
      <c r="O20" s="15"/>
      <c r="P20" s="16"/>
      <c r="Q20" s="15"/>
      <c r="R20" s="16"/>
      <c r="S20" s="15"/>
      <c r="T20" s="16"/>
      <c r="U20" s="65"/>
      <c r="V20" s="69"/>
      <c r="W20" s="8"/>
      <c r="X20" s="8">
        <f>SUM(D20,F20,H20,J20,L20,N20,P20,R20,T20,W20)</f>
        <v>14</v>
      </c>
      <c r="Y20" s="8">
        <v>18</v>
      </c>
      <c r="Z20">
        <f>C20*D20+E20*F20+G20*H20+I20*J20+K20*L20+M20*N20+O20*P20+Q20*R20+S20*T20+U20*V20</f>
        <v>2578.3999999999996</v>
      </c>
      <c r="AA20" s="108">
        <f>SUM(D20+F20+H20+J20+L20+N20+P20+R20+T20+V20)</f>
        <v>14</v>
      </c>
      <c r="AB20">
        <f>Z20/AA20</f>
        <v>184.17142857142855</v>
      </c>
    </row>
    <row r="21" spans="1:28" ht="16.5" thickBot="1">
      <c r="A21" s="4">
        <v>18</v>
      </c>
      <c r="B21" s="82" t="s">
        <v>66</v>
      </c>
      <c r="C21" s="15">
        <v>182.7</v>
      </c>
      <c r="D21" s="11">
        <v>6</v>
      </c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5"/>
      <c r="P21" s="16"/>
      <c r="Q21" s="15"/>
      <c r="R21" s="16"/>
      <c r="S21" s="15"/>
      <c r="T21" s="16"/>
      <c r="U21" s="65"/>
      <c r="V21" s="69"/>
      <c r="W21" s="8"/>
      <c r="X21" s="8">
        <f>SUM(D21,F21,H21,J21,L21,N21,P21,R21,T21,W21)</f>
        <v>6</v>
      </c>
      <c r="Y21" s="8">
        <v>20</v>
      </c>
      <c r="Z21">
        <f>C21*D21+E21*F21+G21*H21+I21*J21+K21*L21+M21*N21+O21*P21+Q21*R21+S21*T21+U21*V21</f>
        <v>1096.1999999999998</v>
      </c>
      <c r="AA21" s="108">
        <f>SUM(D21+F21+H21+J21+L21+N21+P21+R21+T21+V21)</f>
        <v>6</v>
      </c>
      <c r="AB21">
        <f>Z21/AA21</f>
        <v>182.69999999999996</v>
      </c>
    </row>
    <row r="22" spans="1:28" ht="16.5" thickBot="1">
      <c r="A22" s="4">
        <v>19</v>
      </c>
      <c r="B22" s="80" t="s">
        <v>37</v>
      </c>
      <c r="C22" s="62">
        <v>185.7</v>
      </c>
      <c r="D22" s="16">
        <v>13</v>
      </c>
      <c r="E22" s="62">
        <v>187.6</v>
      </c>
      <c r="F22" s="16">
        <v>8</v>
      </c>
      <c r="G22" s="62">
        <v>185.7</v>
      </c>
      <c r="H22" s="16">
        <v>13</v>
      </c>
      <c r="I22" s="62">
        <v>182.7</v>
      </c>
      <c r="J22" s="16">
        <v>8</v>
      </c>
      <c r="K22" s="62"/>
      <c r="L22" s="16"/>
      <c r="M22" s="15"/>
      <c r="N22" s="16"/>
      <c r="O22" s="15">
        <v>192.9</v>
      </c>
      <c r="P22" s="16">
        <v>8</v>
      </c>
      <c r="Q22" s="15">
        <v>189.7</v>
      </c>
      <c r="R22" s="16">
        <v>13</v>
      </c>
      <c r="S22" s="15">
        <v>145.5</v>
      </c>
      <c r="T22" s="16">
        <v>6</v>
      </c>
      <c r="U22" s="65">
        <v>170.5</v>
      </c>
      <c r="V22" s="69">
        <v>6</v>
      </c>
      <c r="W22" s="8"/>
      <c r="X22" s="8">
        <f>SUM(D22,F22,H22,J22,L22,N22,P22,R22,T22,W22)</f>
        <v>69</v>
      </c>
      <c r="Y22" s="8">
        <v>19</v>
      </c>
      <c r="Z22">
        <f>C22*D22+E22*F22+G22*H22+I22*J22+K22*L22+M22*N22+O22*P22+Q22*R22+S22*T22+U22*V22</f>
        <v>13695.900000000001</v>
      </c>
      <c r="AA22" s="108">
        <f>SUM(D22+F22+H22+J22+L22+N22+P22+R22+T22+V22)</f>
        <v>75</v>
      </c>
      <c r="AB22">
        <f>Z22/AA22</f>
        <v>182.61200000000002</v>
      </c>
    </row>
    <row r="23" spans="1:28" ht="16.5" thickBot="1">
      <c r="A23" s="4">
        <v>20</v>
      </c>
      <c r="B23" s="81" t="s">
        <v>61</v>
      </c>
      <c r="C23" s="15"/>
      <c r="D23" s="11"/>
      <c r="E23" s="15"/>
      <c r="F23" s="11"/>
      <c r="G23" s="15"/>
      <c r="H23" s="11"/>
      <c r="I23" s="15">
        <v>194.9</v>
      </c>
      <c r="J23" s="11">
        <v>8</v>
      </c>
      <c r="K23" s="15"/>
      <c r="L23" s="11"/>
      <c r="M23" s="15"/>
      <c r="N23" s="11"/>
      <c r="O23" s="15"/>
      <c r="P23" s="11"/>
      <c r="Q23" s="15"/>
      <c r="R23" s="11"/>
      <c r="S23" s="15"/>
      <c r="T23" s="11"/>
      <c r="U23" s="65">
        <v>161</v>
      </c>
      <c r="V23" s="69">
        <v>6</v>
      </c>
      <c r="W23" s="8"/>
      <c r="X23" s="8">
        <f>SUM(D23,F23,H23,J23,L23,N23,P23,R23,T23,W23)</f>
        <v>8</v>
      </c>
      <c r="Y23" s="8">
        <v>13</v>
      </c>
      <c r="Z23">
        <f>C23*D23+E23*F23+G23*H23+I23*J23+K23*L23+M23*N23+O23*P23+Q23*R23+S23*T23+U23*V23</f>
        <v>2525.2</v>
      </c>
      <c r="AA23" s="108">
        <f>SUM(D23+F23+H23+J23+L23+N23+P23+R23+T23+V23)</f>
        <v>14</v>
      </c>
      <c r="AB23">
        <f>Z23/AA23</f>
        <v>180.37142857142857</v>
      </c>
    </row>
    <row r="24" spans="1:28" ht="16.5" thickBot="1">
      <c r="A24" s="4">
        <v>21</v>
      </c>
      <c r="B24" s="80" t="s">
        <v>34</v>
      </c>
      <c r="C24" s="62">
        <v>172.3</v>
      </c>
      <c r="D24" s="16">
        <v>6</v>
      </c>
      <c r="E24" s="62">
        <v>168.3</v>
      </c>
      <c r="F24" s="16">
        <v>6</v>
      </c>
      <c r="G24" s="62">
        <v>189.3</v>
      </c>
      <c r="H24" s="16">
        <v>6</v>
      </c>
      <c r="I24" s="62">
        <v>184.4</v>
      </c>
      <c r="J24" s="16">
        <v>10</v>
      </c>
      <c r="K24" s="62"/>
      <c r="L24" s="16"/>
      <c r="M24" s="15"/>
      <c r="N24" s="11"/>
      <c r="O24" s="15"/>
      <c r="P24" s="11"/>
      <c r="Q24" s="15"/>
      <c r="R24" s="11"/>
      <c r="S24" s="15"/>
      <c r="T24" s="16"/>
      <c r="U24" s="65">
        <v>175.8</v>
      </c>
      <c r="V24" s="69">
        <v>6</v>
      </c>
      <c r="W24" s="8"/>
      <c r="X24" s="8">
        <f>SUM(D24,F24,H24,J24,L24,N24,P24,R24,T24,W24)</f>
        <v>28</v>
      </c>
      <c r="Y24" s="8">
        <v>21</v>
      </c>
      <c r="Z24">
        <f>C24*D24+E24*F24+G24*H24+I24*J24+K24*L24+M24*N24+O24*P24+Q24*R24+S24*T24+U24*V24</f>
        <v>6078.200000000001</v>
      </c>
      <c r="AA24" s="108">
        <f>SUM(D24+F24+H24+J24+L24+N24+P24+R24+T24+V24)</f>
        <v>34</v>
      </c>
      <c r="AB24">
        <f>Z24/AA24</f>
        <v>178.77058823529413</v>
      </c>
    </row>
    <row r="25" spans="1:28" ht="16.5" thickBot="1">
      <c r="A25" s="4">
        <v>22</v>
      </c>
      <c r="B25" s="77" t="s">
        <v>33</v>
      </c>
      <c r="C25" s="114">
        <v>150.8</v>
      </c>
      <c r="D25" s="24">
        <v>6</v>
      </c>
      <c r="E25" s="87">
        <v>182.7</v>
      </c>
      <c r="F25" s="17">
        <v>12</v>
      </c>
      <c r="G25" s="88">
        <v>166.7</v>
      </c>
      <c r="H25" s="16">
        <v>6</v>
      </c>
      <c r="I25" s="62">
        <v>177.6</v>
      </c>
      <c r="J25" s="16">
        <v>8</v>
      </c>
      <c r="K25" s="62">
        <v>185.9</v>
      </c>
      <c r="L25" s="16">
        <v>10</v>
      </c>
      <c r="M25" s="15">
        <v>185.7</v>
      </c>
      <c r="N25" s="11">
        <v>13</v>
      </c>
      <c r="O25" s="15">
        <v>167.7</v>
      </c>
      <c r="P25" s="11">
        <v>6</v>
      </c>
      <c r="Q25" s="15">
        <v>182.7</v>
      </c>
      <c r="R25" s="11">
        <v>13</v>
      </c>
      <c r="S25" s="15">
        <v>172.7</v>
      </c>
      <c r="T25" s="16">
        <v>6</v>
      </c>
      <c r="U25" s="65">
        <v>169</v>
      </c>
      <c r="V25" s="69">
        <v>6</v>
      </c>
      <c r="W25" s="8"/>
      <c r="X25" s="8">
        <f>SUM(D25,F25,H25,J25,L25,N25,P25,R25,T25,W25)</f>
        <v>80</v>
      </c>
      <c r="Y25" s="8">
        <v>22</v>
      </c>
      <c r="Z25">
        <f>C25*D25+E25*F25+G25*H25+I25*J25+K25*L25+M25*N25+O25*P25+Q25*R25+S25*T25+U25*V25</f>
        <v>15222.8</v>
      </c>
      <c r="AA25" s="108">
        <f>SUM(D25+F25+H25+J25+L25+N25+P25+R25+T25+V25)</f>
        <v>86</v>
      </c>
      <c r="AB25">
        <f>Z25/AA25</f>
        <v>177.0093023255814</v>
      </c>
    </row>
    <row r="26" spans="1:28" ht="16.5" thickBot="1">
      <c r="A26" s="4">
        <v>23</v>
      </c>
      <c r="B26" s="80" t="s">
        <v>69</v>
      </c>
      <c r="C26" s="115">
        <v>167.2</v>
      </c>
      <c r="D26" s="16">
        <v>6</v>
      </c>
      <c r="E26" s="12">
        <v>177.2</v>
      </c>
      <c r="F26" s="17">
        <v>6</v>
      </c>
      <c r="G26" s="14">
        <v>181.3</v>
      </c>
      <c r="H26" s="16">
        <v>6</v>
      </c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65"/>
      <c r="V26" s="69"/>
      <c r="W26" s="8"/>
      <c r="X26" s="8">
        <f>SUM(D26,F26,H26,J26,L26,N26,P26,R26,T26,W26)</f>
        <v>18</v>
      </c>
      <c r="Y26" s="8">
        <v>23</v>
      </c>
      <c r="Z26">
        <f>C26*D26+E26*F26+G26*H26+I26*J26+K26*L26+M26*N26+O26*P26+Q26*R26+S26*T26+U26*V26</f>
        <v>3154.2</v>
      </c>
      <c r="AA26" s="108">
        <f>SUM(D26+F26+H26+J26+L26+N26+P26+R26+T26+V26)</f>
        <v>18</v>
      </c>
      <c r="AB26">
        <f>Z26/AA26</f>
        <v>175.23333333333332</v>
      </c>
    </row>
    <row r="27" spans="1:28" ht="16.5" thickBot="1">
      <c r="A27" s="4">
        <v>24</v>
      </c>
      <c r="B27" s="80" t="s">
        <v>45</v>
      </c>
      <c r="C27" s="10">
        <v>174.2</v>
      </c>
      <c r="D27" s="16">
        <v>6</v>
      </c>
      <c r="E27" s="12"/>
      <c r="F27" s="17"/>
      <c r="G27" s="14">
        <v>182.2</v>
      </c>
      <c r="H27" s="16">
        <v>6</v>
      </c>
      <c r="I27" s="15"/>
      <c r="J27" s="16"/>
      <c r="K27" s="15">
        <v>185.7</v>
      </c>
      <c r="L27" s="16">
        <v>6</v>
      </c>
      <c r="M27" s="15">
        <v>178</v>
      </c>
      <c r="N27" s="16">
        <v>6</v>
      </c>
      <c r="O27" s="15"/>
      <c r="P27" s="16"/>
      <c r="Q27" s="15">
        <v>155.2</v>
      </c>
      <c r="R27" s="16">
        <v>6</v>
      </c>
      <c r="S27" s="15"/>
      <c r="T27" s="16"/>
      <c r="U27" s="65"/>
      <c r="V27" s="69"/>
      <c r="W27" s="8"/>
      <c r="X27" s="8">
        <f>SUM(D27,F27,H27,J27,L27,N27,P27,R27,T27,W27)</f>
        <v>30</v>
      </c>
      <c r="Y27" s="8">
        <v>24</v>
      </c>
      <c r="Z27">
        <f>C27*D27+E27*F27+G27*H27+I27*J27+K27*L27+M27*N27+O27*P27+Q27*R27+S27*T27+U27*V27</f>
        <v>5251.799999999999</v>
      </c>
      <c r="AA27" s="108">
        <f>SUM(D27+F27+H27+J27+L27+N27+P27+R27+T27+V27)</f>
        <v>30</v>
      </c>
      <c r="AB27">
        <f>Z27/AA27</f>
        <v>175.05999999999997</v>
      </c>
    </row>
    <row r="28" spans="1:28" ht="16.5" thickBot="1">
      <c r="A28" s="4">
        <v>25</v>
      </c>
      <c r="B28" s="82" t="s">
        <v>47</v>
      </c>
      <c r="C28" s="10">
        <v>185.1</v>
      </c>
      <c r="D28" s="11">
        <v>13</v>
      </c>
      <c r="E28" s="12">
        <v>167</v>
      </c>
      <c r="F28" s="13">
        <v>6</v>
      </c>
      <c r="G28" s="14">
        <v>174.8</v>
      </c>
      <c r="H28" s="11">
        <v>6</v>
      </c>
      <c r="I28" s="15"/>
      <c r="J28" s="11"/>
      <c r="K28" s="15"/>
      <c r="L28" s="11"/>
      <c r="M28" s="15">
        <v>178.8</v>
      </c>
      <c r="N28" s="16">
        <v>6</v>
      </c>
      <c r="O28" s="15"/>
      <c r="P28" s="16"/>
      <c r="Q28" s="15"/>
      <c r="R28" s="16"/>
      <c r="S28" s="15">
        <v>153.3</v>
      </c>
      <c r="T28" s="16">
        <v>6</v>
      </c>
      <c r="U28" s="65"/>
      <c r="V28" s="69"/>
      <c r="W28" s="8"/>
      <c r="X28" s="8">
        <f>SUM(D28,F28,H28,J28,L28,N28,P28,R28,T28,W28)</f>
        <v>37</v>
      </c>
      <c r="Y28" s="8">
        <v>25</v>
      </c>
      <c r="Z28">
        <f>C28*D28+E28*F28+G28*H28+I28*J28+K28*L28+M28*N28+O28*P28+Q28*R28+S28*T28+U28*V28</f>
        <v>6449.700000000001</v>
      </c>
      <c r="AA28" s="108">
        <f>SUM(D28+F28+H28+J28+L28+N28+P28+R28+T28+V28)</f>
        <v>37</v>
      </c>
      <c r="AB28">
        <f>Z28/AA28</f>
        <v>174.31621621621625</v>
      </c>
    </row>
    <row r="29" spans="1:28" ht="16.5" thickBot="1">
      <c r="A29" s="4">
        <v>26</v>
      </c>
      <c r="B29" s="80" t="s">
        <v>51</v>
      </c>
      <c r="C29" s="10">
        <v>182.3</v>
      </c>
      <c r="D29" s="16">
        <v>6</v>
      </c>
      <c r="E29" s="12">
        <v>184.4</v>
      </c>
      <c r="F29" s="17">
        <v>12</v>
      </c>
      <c r="G29" s="14">
        <v>180.7</v>
      </c>
      <c r="H29" s="16">
        <v>6</v>
      </c>
      <c r="I29" s="15">
        <v>169.7</v>
      </c>
      <c r="J29" s="16">
        <v>6</v>
      </c>
      <c r="K29" s="15">
        <v>174.5</v>
      </c>
      <c r="L29" s="16">
        <v>6</v>
      </c>
      <c r="M29" s="15">
        <v>166.7</v>
      </c>
      <c r="N29" s="16">
        <v>6</v>
      </c>
      <c r="O29" s="15">
        <v>154.7</v>
      </c>
      <c r="P29" s="16">
        <v>6</v>
      </c>
      <c r="Q29" s="15">
        <v>155.5</v>
      </c>
      <c r="R29" s="16">
        <v>6</v>
      </c>
      <c r="S29" s="15">
        <v>174.5</v>
      </c>
      <c r="T29" s="16">
        <v>6</v>
      </c>
      <c r="U29" s="65">
        <v>170</v>
      </c>
      <c r="V29" s="69">
        <v>6</v>
      </c>
      <c r="W29" s="8"/>
      <c r="X29" s="8">
        <f>SUM(D29,F29,H29,J29,L29,N29,P29,R29,T29,W29)</f>
        <v>60</v>
      </c>
      <c r="Y29" s="8">
        <v>26</v>
      </c>
      <c r="Z29">
        <f>C29*D29+E29*F29+G29*H29+I29*J29+K29*L29+M29*N29+O29*P29+Q29*R29+S29*T29+U29*V29</f>
        <v>11384.4</v>
      </c>
      <c r="AA29" s="108">
        <f>SUM(D29+F29+H29+J29+L29+N29+P29+R29+T29+V29)</f>
        <v>66</v>
      </c>
      <c r="AB29">
        <f>Z29/AA29</f>
        <v>172.4909090909091</v>
      </c>
    </row>
    <row r="30" spans="1:28" ht="16.5" thickBot="1">
      <c r="A30" s="4">
        <v>27</v>
      </c>
      <c r="B30" s="82" t="s">
        <v>63</v>
      </c>
      <c r="C30" s="10">
        <v>179</v>
      </c>
      <c r="D30" s="16">
        <v>6</v>
      </c>
      <c r="E30" s="12">
        <v>178.5</v>
      </c>
      <c r="F30" s="13">
        <v>8</v>
      </c>
      <c r="G30" s="14">
        <v>179.5</v>
      </c>
      <c r="H30" s="11">
        <v>13</v>
      </c>
      <c r="I30" s="15">
        <v>179.4</v>
      </c>
      <c r="J30" s="11">
        <v>10</v>
      </c>
      <c r="K30" s="15">
        <v>169.7</v>
      </c>
      <c r="L30" s="11">
        <v>6</v>
      </c>
      <c r="M30" s="15">
        <v>160.5</v>
      </c>
      <c r="N30" s="11">
        <v>6</v>
      </c>
      <c r="O30" s="15">
        <v>135.2</v>
      </c>
      <c r="P30" s="11">
        <v>6</v>
      </c>
      <c r="Q30" s="15"/>
      <c r="R30" s="11"/>
      <c r="S30" s="15">
        <v>157.7</v>
      </c>
      <c r="T30" s="16">
        <v>6</v>
      </c>
      <c r="U30" s="65">
        <v>184.5</v>
      </c>
      <c r="V30" s="69">
        <v>6</v>
      </c>
      <c r="W30" s="8"/>
      <c r="X30" s="8">
        <f>SUM(D30,F30,H30,J30,L30,N30,P30,R30,T30,W30)</f>
        <v>61</v>
      </c>
      <c r="Y30" s="8">
        <v>29</v>
      </c>
      <c r="Z30">
        <f>C30*D30+E30*F30+G30*H30+I30*J30+K30*L30+M30*N30+O30*P30+Q30*R30+S30*T30+U30*V30</f>
        <v>11475.100000000002</v>
      </c>
      <c r="AA30" s="108">
        <f>SUM(D30+F30+H30+J30+L30+N30+P30+R30+T30+V30)</f>
        <v>67</v>
      </c>
      <c r="AB30">
        <f>Z30/AA30</f>
        <v>171.27014925373138</v>
      </c>
    </row>
    <row r="31" spans="1:28" ht="16.5" thickBot="1">
      <c r="A31" s="4">
        <v>28</v>
      </c>
      <c r="B31" s="80" t="s">
        <v>68</v>
      </c>
      <c r="C31" s="10">
        <v>171.3</v>
      </c>
      <c r="D31" s="16">
        <v>6</v>
      </c>
      <c r="E31" s="12">
        <v>171.2</v>
      </c>
      <c r="F31" s="17">
        <v>6</v>
      </c>
      <c r="G31" s="14"/>
      <c r="H31" s="16"/>
      <c r="I31" s="15"/>
      <c r="J31" s="16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65"/>
      <c r="V31" s="69"/>
      <c r="W31" s="8"/>
      <c r="X31" s="8">
        <f>SUM(D31,F31,H31,J31,L31,N31,P31,R31,T31,W31)</f>
        <v>12</v>
      </c>
      <c r="Y31" s="8">
        <v>28</v>
      </c>
      <c r="Z31">
        <f>C31*D31+E31*F31+G31*H31+I31*J31+K31*L31+M31*N31+O31*P31+Q31*R31+S31*T31+U31*V31</f>
        <v>2055</v>
      </c>
      <c r="AA31" s="108">
        <f>SUM(D31+F31+H31+J31+L31+N31+P31+R31+T31+V31)</f>
        <v>12</v>
      </c>
      <c r="AB31">
        <f>Z31/AA31</f>
        <v>171.25</v>
      </c>
    </row>
    <row r="32" spans="1:28" ht="16.5" thickBot="1">
      <c r="A32" s="4">
        <v>29</v>
      </c>
      <c r="B32" s="77" t="s">
        <v>39</v>
      </c>
      <c r="C32" s="54">
        <v>155.8</v>
      </c>
      <c r="D32" s="16">
        <v>6</v>
      </c>
      <c r="E32" s="87">
        <v>168.7</v>
      </c>
      <c r="F32" s="17">
        <v>8</v>
      </c>
      <c r="G32" s="88">
        <v>156.5</v>
      </c>
      <c r="H32" s="16">
        <v>6</v>
      </c>
      <c r="I32" s="62">
        <v>169</v>
      </c>
      <c r="J32" s="16">
        <v>8</v>
      </c>
      <c r="K32" s="62">
        <v>157.8</v>
      </c>
      <c r="L32" s="16">
        <v>6</v>
      </c>
      <c r="M32" s="15">
        <v>184.8</v>
      </c>
      <c r="N32" s="16">
        <v>6</v>
      </c>
      <c r="O32" s="15">
        <v>171.3</v>
      </c>
      <c r="P32" s="16"/>
      <c r="Q32" s="15"/>
      <c r="R32" s="16"/>
      <c r="S32" s="15">
        <v>184.1</v>
      </c>
      <c r="T32" s="16">
        <v>10</v>
      </c>
      <c r="U32" s="65">
        <v>182.2</v>
      </c>
      <c r="V32" s="69">
        <v>6</v>
      </c>
      <c r="W32" s="8"/>
      <c r="X32" s="8">
        <f>SUM(D32,F32,H32,J32,L32,N32,P32,R32,T32,W32)</f>
        <v>50</v>
      </c>
      <c r="Y32" s="8">
        <v>30</v>
      </c>
      <c r="Z32">
        <f>C32*D32+E32*F32+G32*H32+I32*J32+K32*L32+M32*N32+O32*P32+Q32*R32+S32*T32+U32*V32</f>
        <v>9565.2</v>
      </c>
      <c r="AA32" s="108">
        <f>SUM(D32+F32+H32+J32+L32+N32+P32+R32+T32+V32)</f>
        <v>56</v>
      </c>
      <c r="AB32">
        <f>Z32/AA32</f>
        <v>170.80714285714288</v>
      </c>
    </row>
    <row r="33" spans="1:28" ht="16.5" thickBot="1">
      <c r="A33" s="4">
        <v>30</v>
      </c>
      <c r="B33" s="81" t="s">
        <v>46</v>
      </c>
      <c r="C33" s="15">
        <v>180.7</v>
      </c>
      <c r="D33" s="6">
        <v>6</v>
      </c>
      <c r="E33" s="33"/>
      <c r="F33" s="13"/>
      <c r="G33" s="33">
        <v>164</v>
      </c>
      <c r="H33" s="6">
        <v>6</v>
      </c>
      <c r="I33" s="33"/>
      <c r="J33" s="6"/>
      <c r="K33" s="33"/>
      <c r="L33" s="6"/>
      <c r="M33" s="33"/>
      <c r="N33" s="34"/>
      <c r="O33" s="15"/>
      <c r="P33" s="16"/>
      <c r="Q33" s="15"/>
      <c r="R33" s="16"/>
      <c r="S33" s="15"/>
      <c r="T33" s="17"/>
      <c r="U33" s="65">
        <v>167.3</v>
      </c>
      <c r="V33" s="69">
        <v>6</v>
      </c>
      <c r="W33" s="8"/>
      <c r="X33" s="8">
        <f>SUM(D33,F33,H33,J33,L33,N33,P33,R33,T33,W33)</f>
        <v>12</v>
      </c>
      <c r="Y33" s="8">
        <v>27</v>
      </c>
      <c r="Z33">
        <f>C33*D33+E33*F33+G33*H33+I33*J33+K33*L33+M33*N33+O33*P33+Q33*R33+S33*T33+U33*V33</f>
        <v>3072</v>
      </c>
      <c r="AA33" s="108">
        <f>SUM(D33+F33+H33+J33+L33+N33+P33+R33+T33+V33)</f>
        <v>18</v>
      </c>
      <c r="AB33">
        <f>Z33/AA33</f>
        <v>170.66666666666666</v>
      </c>
    </row>
    <row r="34" spans="1:28" ht="16.5" thickBot="1">
      <c r="A34" s="4">
        <v>32</v>
      </c>
      <c r="B34" s="81" t="s">
        <v>48</v>
      </c>
      <c r="C34" s="7">
        <v>157.5</v>
      </c>
      <c r="D34" s="8">
        <v>6</v>
      </c>
      <c r="E34" s="33">
        <v>161.7</v>
      </c>
      <c r="F34" s="13">
        <v>6</v>
      </c>
      <c r="G34" s="33">
        <v>155.7</v>
      </c>
      <c r="H34" s="6">
        <v>6</v>
      </c>
      <c r="I34" s="33">
        <v>162.3</v>
      </c>
      <c r="J34" s="6">
        <v>6</v>
      </c>
      <c r="K34" s="33">
        <v>150.3</v>
      </c>
      <c r="L34" s="6">
        <v>6</v>
      </c>
      <c r="M34" s="33"/>
      <c r="N34" s="104"/>
      <c r="O34" s="15"/>
      <c r="P34" s="11"/>
      <c r="Q34" s="15"/>
      <c r="R34" s="11"/>
      <c r="S34" s="7">
        <v>184.3</v>
      </c>
      <c r="T34" s="17">
        <v>12</v>
      </c>
      <c r="U34" s="65">
        <v>151.3</v>
      </c>
      <c r="V34" s="69">
        <v>6</v>
      </c>
      <c r="W34" s="8"/>
      <c r="X34" s="8">
        <f>SUM(D34,F34,H34,J34,L34,N34,P34,R34,T34,W34)</f>
        <v>42</v>
      </c>
      <c r="Y34" s="8">
        <v>31</v>
      </c>
      <c r="Z34">
        <f>C34*D34+E34*F34+G34*H34+I34*J34+K34*L34+M34*N34+O34*P34+Q34*R34+S34*T34+U34*V34</f>
        <v>7844.400000000001</v>
      </c>
      <c r="AA34" s="108">
        <f>SUM(D34+F34+H34+J34+L34+N34+P34+R34+T34+V34)</f>
        <v>48</v>
      </c>
      <c r="AB34">
        <f>Z34/AA34</f>
        <v>163.425</v>
      </c>
    </row>
    <row r="35" spans="1:28" ht="16.5" thickBot="1">
      <c r="A35" s="32"/>
      <c r="B35" s="80" t="s">
        <v>41</v>
      </c>
      <c r="C35" s="44"/>
      <c r="D35" s="24"/>
      <c r="E35" s="12"/>
      <c r="F35" s="17"/>
      <c r="G35" s="14"/>
      <c r="H35" s="16"/>
      <c r="I35" s="15"/>
      <c r="J35" s="16"/>
      <c r="K35" s="15"/>
      <c r="L35" s="16"/>
      <c r="M35" s="15"/>
      <c r="N35" s="16"/>
      <c r="O35" s="15"/>
      <c r="P35" s="16"/>
      <c r="Q35" s="15"/>
      <c r="R35" s="16"/>
      <c r="S35" s="15"/>
      <c r="T35" s="16"/>
      <c r="U35" s="65"/>
      <c r="V35" s="69"/>
      <c r="W35" s="8"/>
      <c r="X35" s="8">
        <f>SUM(D35,F35,H35,J35,L35,N35,P35,R35,T35,W35)</f>
        <v>0</v>
      </c>
      <c r="Y35" s="8">
        <v>32</v>
      </c>
      <c r="Z35">
        <f>C35*D35+E35*F35+G35*H35+I35*J35+K35*L35+M35*N35+O35*P35+Q35*R35+S35*T35+U35*V35</f>
        <v>0</v>
      </c>
      <c r="AA35" s="108">
        <f>SUM(D35+F35+H35+J35+L35+N35+P35+R35+T35+V35)</f>
        <v>0</v>
      </c>
      <c r="AB35" t="e">
        <f>Z35/AA35</f>
        <v>#DIV/0!</v>
      </c>
    </row>
    <row r="36" spans="1:28" ht="16.5" thickBot="1">
      <c r="A36" s="4">
        <v>33</v>
      </c>
      <c r="B36" s="82" t="s">
        <v>59</v>
      </c>
      <c r="C36" s="88"/>
      <c r="D36" s="25"/>
      <c r="E36" s="87"/>
      <c r="F36" s="17"/>
      <c r="G36" s="88"/>
      <c r="H36" s="16"/>
      <c r="I36" s="62"/>
      <c r="J36" s="16"/>
      <c r="K36" s="62"/>
      <c r="L36" s="16"/>
      <c r="M36" s="15"/>
      <c r="N36" s="11"/>
      <c r="O36" s="15"/>
      <c r="P36" s="11"/>
      <c r="Q36" s="15"/>
      <c r="R36" s="11"/>
      <c r="S36" s="15"/>
      <c r="T36" s="16"/>
      <c r="U36" s="65"/>
      <c r="V36" s="69"/>
      <c r="W36" s="73"/>
      <c r="X36" s="8">
        <f>SUM(D36,F36,H36,J36,L36,N36,P36,R36,T36,W36)</f>
        <v>0</v>
      </c>
      <c r="Y36" s="8">
        <v>33</v>
      </c>
      <c r="Z36">
        <f aca="true" t="shared" si="0" ref="Z36:Z65">C36*D36+E36*F36+G36*H36+I36*J36+K36*L36+M36*N36+O36*P36+Q36*R36+S36*T36+U36*V36</f>
        <v>0</v>
      </c>
      <c r="AA36" s="108">
        <f aca="true" t="shared" si="1" ref="AA36:AA65">SUM(D36+F36+H36+J36+L36+N36+P36+R36+T36+V36)</f>
        <v>0</v>
      </c>
      <c r="AB36" t="e">
        <f aca="true" t="shared" si="2" ref="AB36:AB65">Z36/AA36</f>
        <v>#DIV/0!</v>
      </c>
    </row>
    <row r="37" spans="1:28" ht="16.5" thickBot="1">
      <c r="A37" s="4">
        <v>34</v>
      </c>
      <c r="B37" s="80" t="s">
        <v>56</v>
      </c>
      <c r="C37" s="18"/>
      <c r="D37" s="24"/>
      <c r="E37" s="12"/>
      <c r="F37" s="17"/>
      <c r="G37" s="14"/>
      <c r="H37" s="16"/>
      <c r="I37" s="15"/>
      <c r="J37" s="16"/>
      <c r="K37" s="15"/>
      <c r="L37" s="16"/>
      <c r="M37" s="15"/>
      <c r="N37" s="16"/>
      <c r="O37" s="15"/>
      <c r="P37" s="16"/>
      <c r="Q37" s="15"/>
      <c r="R37" s="16"/>
      <c r="S37" s="15"/>
      <c r="T37" s="16"/>
      <c r="U37" s="65"/>
      <c r="V37" s="69"/>
      <c r="W37" s="8"/>
      <c r="X37" s="8">
        <f>SUM(D37,F37,H37,J37,L37,N37,P37,R37,T37,W37)</f>
        <v>0</v>
      </c>
      <c r="Y37" s="8">
        <v>34</v>
      </c>
      <c r="Z37">
        <f t="shared" si="0"/>
        <v>0</v>
      </c>
      <c r="AA37" s="108">
        <f t="shared" si="1"/>
        <v>0</v>
      </c>
      <c r="AB37" t="e">
        <f t="shared" si="2"/>
        <v>#DIV/0!</v>
      </c>
    </row>
    <row r="38" spans="1:28" ht="16.5" thickBot="1">
      <c r="A38" s="4">
        <v>35</v>
      </c>
      <c r="B38" s="102" t="s">
        <v>60</v>
      </c>
      <c r="C38" s="18"/>
      <c r="D38" s="19"/>
      <c r="E38" s="33"/>
      <c r="F38" s="13"/>
      <c r="G38" s="33"/>
      <c r="H38" s="6"/>
      <c r="I38" s="33"/>
      <c r="J38" s="6"/>
      <c r="K38" s="33"/>
      <c r="L38" s="6"/>
      <c r="M38" s="33"/>
      <c r="N38" s="34"/>
      <c r="O38" s="15"/>
      <c r="P38" s="16"/>
      <c r="Q38" s="15"/>
      <c r="R38" s="16"/>
      <c r="S38" s="15"/>
      <c r="T38" s="17"/>
      <c r="U38" s="65"/>
      <c r="V38" s="69"/>
      <c r="W38" s="8"/>
      <c r="X38" s="8">
        <f>SUM(D38,F38,H38,J38,L38,N38,P38,R38,T38,W38)</f>
        <v>0</v>
      </c>
      <c r="Y38" s="8">
        <v>35</v>
      </c>
      <c r="Z38">
        <f t="shared" si="0"/>
        <v>0</v>
      </c>
      <c r="AA38" s="108">
        <f t="shared" si="1"/>
        <v>0</v>
      </c>
      <c r="AB38" t="e">
        <f t="shared" si="2"/>
        <v>#DIV/0!</v>
      </c>
    </row>
    <row r="39" spans="1:28" ht="16.5" thickBot="1">
      <c r="A39" s="4">
        <v>36</v>
      </c>
      <c r="B39" s="82" t="s">
        <v>62</v>
      </c>
      <c r="C39" s="14"/>
      <c r="D39" s="25"/>
      <c r="E39" s="12"/>
      <c r="F39" s="17"/>
      <c r="G39" s="14"/>
      <c r="H39" s="16"/>
      <c r="I39" s="15"/>
      <c r="J39" s="16"/>
      <c r="K39" s="15"/>
      <c r="L39" s="16"/>
      <c r="M39" s="15"/>
      <c r="N39" s="16"/>
      <c r="O39" s="15"/>
      <c r="P39" s="16"/>
      <c r="Q39" s="15"/>
      <c r="R39" s="16"/>
      <c r="S39" s="15"/>
      <c r="T39" s="16"/>
      <c r="U39" s="65"/>
      <c r="V39" s="69"/>
      <c r="W39" s="8"/>
      <c r="X39" s="8">
        <f>SUM(D39,F39,H39,J39,L39,N39,P39,R39,T39,W39)</f>
        <v>0</v>
      </c>
      <c r="Y39" s="8">
        <v>36</v>
      </c>
      <c r="Z39">
        <f t="shared" si="0"/>
        <v>0</v>
      </c>
      <c r="AA39" s="108">
        <f t="shared" si="1"/>
        <v>0</v>
      </c>
      <c r="AB39" t="e">
        <f t="shared" si="2"/>
        <v>#DIV/0!</v>
      </c>
    </row>
    <row r="40" ht="16.5" thickBot="1"/>
    <row r="41" spans="1:28" ht="16.5" thickBot="1">
      <c r="A41" s="32"/>
      <c r="B41" s="80"/>
      <c r="C41" s="14"/>
      <c r="D41" s="25"/>
      <c r="E41" s="35"/>
      <c r="F41" s="8"/>
      <c r="G41" s="7"/>
      <c r="H41" s="8"/>
      <c r="I41" s="10"/>
      <c r="J41" s="8"/>
      <c r="K41" s="7"/>
      <c r="L41" s="8"/>
      <c r="M41" s="7"/>
      <c r="N41" s="9"/>
      <c r="O41" s="7"/>
      <c r="P41" s="22"/>
      <c r="Q41" s="7"/>
      <c r="R41" s="24"/>
      <c r="S41" s="7"/>
      <c r="T41" s="8"/>
      <c r="U41" s="65"/>
      <c r="V41" s="69"/>
      <c r="W41" s="8"/>
      <c r="X41" s="8">
        <f>SUM(D41,F41,H41,J41,L41,N41,P41,R41,T41,W41)</f>
        <v>0</v>
      </c>
      <c r="Y41" s="8"/>
      <c r="Z41">
        <f t="shared" si="0"/>
        <v>0</v>
      </c>
      <c r="AA41" s="108">
        <f t="shared" si="1"/>
        <v>0</v>
      </c>
      <c r="AB41" t="e">
        <f t="shared" si="2"/>
        <v>#DIV/0!</v>
      </c>
    </row>
    <row r="42" spans="1:28" ht="16.5" thickBot="1">
      <c r="A42" s="32"/>
      <c r="B42" s="80"/>
      <c r="C42" s="18"/>
      <c r="D42" s="24"/>
      <c r="E42" s="12"/>
      <c r="F42" s="17"/>
      <c r="G42" s="14"/>
      <c r="H42" s="16"/>
      <c r="I42" s="64"/>
      <c r="J42" s="16"/>
      <c r="K42" s="15"/>
      <c r="L42" s="16"/>
      <c r="M42" s="15"/>
      <c r="N42" s="16"/>
      <c r="O42" s="15"/>
      <c r="P42" s="16"/>
      <c r="Q42" s="15"/>
      <c r="R42" s="16"/>
      <c r="S42" s="15"/>
      <c r="T42" s="16"/>
      <c r="U42" s="65"/>
      <c r="V42" s="69"/>
      <c r="W42" s="8"/>
      <c r="X42" s="8">
        <f>SUM(D42,F42,H42,J42,L42,N42,P42,R42,T42,W42)</f>
        <v>0</v>
      </c>
      <c r="Y42" s="8"/>
      <c r="Z42">
        <f t="shared" si="0"/>
        <v>0</v>
      </c>
      <c r="AA42" s="108">
        <f t="shared" si="1"/>
        <v>0</v>
      </c>
      <c r="AB42" t="e">
        <f t="shared" si="2"/>
        <v>#DIV/0!</v>
      </c>
    </row>
    <row r="43" spans="1:28" ht="16.5" thickBot="1">
      <c r="A43" s="32"/>
      <c r="B43" s="84"/>
      <c r="C43" s="5"/>
      <c r="D43" s="24"/>
      <c r="E43" s="12"/>
      <c r="F43" s="17"/>
      <c r="G43" s="14"/>
      <c r="H43" s="16"/>
      <c r="I43" s="15"/>
      <c r="J43" s="16"/>
      <c r="K43" s="15"/>
      <c r="L43" s="16"/>
      <c r="M43" s="15"/>
      <c r="N43" s="16"/>
      <c r="O43" s="15"/>
      <c r="P43" s="16"/>
      <c r="Q43" s="15"/>
      <c r="R43" s="16"/>
      <c r="S43" s="15"/>
      <c r="T43" s="16"/>
      <c r="U43" s="65"/>
      <c r="V43" s="69"/>
      <c r="W43" s="8"/>
      <c r="X43" s="8">
        <f>SUM(D43,F43,H43,J43,L43,N43,P43,R43,T43,W43)</f>
        <v>0</v>
      </c>
      <c r="Y43" s="8"/>
      <c r="Z43">
        <f t="shared" si="0"/>
        <v>0</v>
      </c>
      <c r="AA43" s="108">
        <f t="shared" si="1"/>
        <v>0</v>
      </c>
      <c r="AB43" t="e">
        <f t="shared" si="2"/>
        <v>#DIV/0!</v>
      </c>
    </row>
    <row r="44" spans="1:28" ht="16.5" thickBot="1">
      <c r="A44" s="32"/>
      <c r="B44" s="84"/>
      <c r="C44" s="44"/>
      <c r="D44" s="24"/>
      <c r="E44" s="12"/>
      <c r="F44" s="13"/>
      <c r="G44" s="14"/>
      <c r="H44" s="11"/>
      <c r="I44" s="15"/>
      <c r="J44" s="11"/>
      <c r="K44" s="15"/>
      <c r="L44" s="11"/>
      <c r="M44" s="15"/>
      <c r="N44" s="11"/>
      <c r="O44" s="15"/>
      <c r="P44" s="11"/>
      <c r="Q44" s="15"/>
      <c r="R44" s="11"/>
      <c r="S44" s="15"/>
      <c r="T44" s="11"/>
      <c r="U44" s="65"/>
      <c r="V44" s="69"/>
      <c r="W44" s="8"/>
      <c r="X44" s="8">
        <f>SUM(D44,F44,H44,J44,L44,N44,P44,R44,T44,W44)</f>
        <v>0</v>
      </c>
      <c r="Y44" s="8"/>
      <c r="Z44">
        <f t="shared" si="0"/>
        <v>0</v>
      </c>
      <c r="AA44" s="108">
        <f t="shared" si="1"/>
        <v>0</v>
      </c>
      <c r="AB44" t="e">
        <f t="shared" si="2"/>
        <v>#DIV/0!</v>
      </c>
    </row>
    <row r="45" spans="1:28" ht="16.5" thickBot="1">
      <c r="A45" s="32"/>
      <c r="B45" s="84"/>
      <c r="C45" s="45"/>
      <c r="D45" s="19"/>
      <c r="E45" s="12"/>
      <c r="F45" s="13"/>
      <c r="G45" s="14"/>
      <c r="H45" s="11"/>
      <c r="I45" s="15"/>
      <c r="J45" s="11"/>
      <c r="K45" s="15"/>
      <c r="L45" s="11"/>
      <c r="M45" s="15"/>
      <c r="N45" s="11"/>
      <c r="O45" s="15"/>
      <c r="P45" s="11"/>
      <c r="Q45" s="15"/>
      <c r="R45" s="11"/>
      <c r="S45" s="15"/>
      <c r="T45" s="11"/>
      <c r="U45" s="65"/>
      <c r="V45" s="69"/>
      <c r="W45" s="8"/>
      <c r="X45" s="8">
        <f>SUM(D45,F45,H45,J45,L45,N45,P45,R45,T45,W45)</f>
        <v>0</v>
      </c>
      <c r="Y45" s="8"/>
      <c r="Z45">
        <f t="shared" si="0"/>
        <v>0</v>
      </c>
      <c r="AA45" s="108">
        <f t="shared" si="1"/>
        <v>0</v>
      </c>
      <c r="AB45" t="e">
        <f t="shared" si="2"/>
        <v>#DIV/0!</v>
      </c>
    </row>
    <row r="46" spans="1:28" ht="16.5" thickBot="1">
      <c r="A46" s="96"/>
      <c r="B46" s="85"/>
      <c r="C46" s="47"/>
      <c r="D46" s="19"/>
      <c r="E46" s="12"/>
      <c r="F46" s="17"/>
      <c r="G46" s="14"/>
      <c r="H46" s="16"/>
      <c r="I46" s="15"/>
      <c r="J46" s="16"/>
      <c r="K46" s="15"/>
      <c r="L46" s="16"/>
      <c r="M46" s="15"/>
      <c r="N46" s="16"/>
      <c r="O46" s="15"/>
      <c r="P46" s="16"/>
      <c r="Q46" s="15"/>
      <c r="R46" s="16"/>
      <c r="S46" s="15"/>
      <c r="T46" s="16"/>
      <c r="U46" s="48"/>
      <c r="V46" s="69"/>
      <c r="W46" s="8"/>
      <c r="X46" s="8"/>
      <c r="Y46" s="8"/>
      <c r="Z46">
        <f t="shared" si="0"/>
        <v>0</v>
      </c>
      <c r="AA46" s="108">
        <f t="shared" si="1"/>
        <v>0</v>
      </c>
      <c r="AB46" t="e">
        <f t="shared" si="2"/>
        <v>#DIV/0!</v>
      </c>
    </row>
    <row r="47" spans="1:28" ht="16.5" thickBot="1">
      <c r="A47" s="96"/>
      <c r="B47" s="97"/>
      <c r="C47" s="46"/>
      <c r="D47" s="24"/>
      <c r="E47" s="96"/>
      <c r="F47" s="98"/>
      <c r="G47" s="96"/>
      <c r="H47" s="98"/>
      <c r="I47" s="96"/>
      <c r="J47" s="98"/>
      <c r="K47" s="96"/>
      <c r="L47" s="98"/>
      <c r="M47" s="96"/>
      <c r="N47" s="96"/>
      <c r="O47" s="96"/>
      <c r="P47" s="96"/>
      <c r="Q47" s="96"/>
      <c r="R47" s="96"/>
      <c r="S47" s="96"/>
      <c r="T47" s="96"/>
      <c r="U47" s="99"/>
      <c r="V47" s="99"/>
      <c r="W47" s="96"/>
      <c r="X47" s="96"/>
      <c r="Y47" s="96"/>
      <c r="Z47">
        <f t="shared" si="0"/>
        <v>0</v>
      </c>
      <c r="AA47" s="108">
        <f t="shared" si="1"/>
        <v>0</v>
      </c>
      <c r="AB47" t="e">
        <f t="shared" si="2"/>
        <v>#DIV/0!</v>
      </c>
    </row>
    <row r="48" spans="26:28" ht="15.75">
      <c r="Z48">
        <f t="shared" si="0"/>
        <v>0</v>
      </c>
      <c r="AA48" s="108">
        <f t="shared" si="1"/>
        <v>0</v>
      </c>
      <c r="AB48" t="e">
        <f t="shared" si="2"/>
        <v>#DIV/0!</v>
      </c>
    </row>
    <row r="49" spans="26:28" ht="15.75">
      <c r="Z49">
        <f t="shared" si="0"/>
        <v>0</v>
      </c>
      <c r="AA49" s="108">
        <f t="shared" si="1"/>
        <v>0</v>
      </c>
      <c r="AB49" t="e">
        <f t="shared" si="2"/>
        <v>#DIV/0!</v>
      </c>
    </row>
    <row r="50" spans="1:28" ht="16.5" thickBot="1">
      <c r="A50" s="26" t="s">
        <v>15</v>
      </c>
      <c r="Z50">
        <f t="shared" si="0"/>
        <v>0</v>
      </c>
      <c r="AA50" s="108">
        <f t="shared" si="1"/>
        <v>0</v>
      </c>
      <c r="AB50" t="e">
        <f t="shared" si="2"/>
        <v>#DIV/0!</v>
      </c>
    </row>
    <row r="51" spans="1:28" ht="16.5" thickBot="1">
      <c r="A51" s="29" t="s">
        <v>10</v>
      </c>
      <c r="B51" s="86"/>
      <c r="C51" s="7"/>
      <c r="D51" s="1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74"/>
      <c r="V51" s="70"/>
      <c r="W51" s="27"/>
      <c r="X51" s="8"/>
      <c r="Y51" s="28"/>
      <c r="Z51">
        <f t="shared" si="0"/>
        <v>0</v>
      </c>
      <c r="AA51" s="108">
        <f t="shared" si="1"/>
        <v>0</v>
      </c>
      <c r="AB51" t="e">
        <f t="shared" si="2"/>
        <v>#DIV/0!</v>
      </c>
    </row>
    <row r="52" spans="1:28" ht="16.5" thickBot="1">
      <c r="A52" s="32">
        <v>4</v>
      </c>
      <c r="B52" s="83" t="s">
        <v>11</v>
      </c>
      <c r="C52" s="27" t="s">
        <v>42</v>
      </c>
      <c r="D52" s="27" t="s">
        <v>44</v>
      </c>
      <c r="E52" s="30" t="s">
        <v>42</v>
      </c>
      <c r="F52" s="8" t="s">
        <v>44</v>
      </c>
      <c r="G52" s="30" t="s">
        <v>42</v>
      </c>
      <c r="H52" s="8" t="s">
        <v>44</v>
      </c>
      <c r="I52" s="30" t="s">
        <v>42</v>
      </c>
      <c r="J52" s="8" t="s">
        <v>44</v>
      </c>
      <c r="K52" s="30" t="s">
        <v>42</v>
      </c>
      <c r="L52" s="8" t="s">
        <v>44</v>
      </c>
      <c r="M52" s="30" t="s">
        <v>42</v>
      </c>
      <c r="N52" s="8" t="s">
        <v>44</v>
      </c>
      <c r="O52" s="30" t="s">
        <v>42</v>
      </c>
      <c r="P52" s="8" t="s">
        <v>44</v>
      </c>
      <c r="Q52" s="30" t="s">
        <v>42</v>
      </c>
      <c r="R52" s="8" t="s">
        <v>44</v>
      </c>
      <c r="S52" s="30" t="s">
        <v>42</v>
      </c>
      <c r="T52" s="31"/>
      <c r="U52" s="65"/>
      <c r="V52" s="71" t="s">
        <v>12</v>
      </c>
      <c r="W52" s="31" t="s">
        <v>13</v>
      </c>
      <c r="X52" s="8"/>
      <c r="Y52" s="8"/>
      <c r="Z52" t="e">
        <f t="shared" si="0"/>
        <v>#VALUE!</v>
      </c>
      <c r="AA52" s="108" t="e">
        <f t="shared" si="1"/>
        <v>#VALUE!</v>
      </c>
      <c r="AB52" t="e">
        <f t="shared" si="2"/>
        <v>#VALUE!</v>
      </c>
    </row>
    <row r="53" spans="1:28" ht="16.5" thickBot="1">
      <c r="A53" s="32">
        <v>1</v>
      </c>
      <c r="B53" s="80" t="s">
        <v>58</v>
      </c>
      <c r="C53" s="14">
        <v>192.5</v>
      </c>
      <c r="D53" s="25">
        <v>13</v>
      </c>
      <c r="E53" s="20">
        <v>195.9</v>
      </c>
      <c r="F53" s="8">
        <v>8</v>
      </c>
      <c r="G53" s="18">
        <v>195.6</v>
      </c>
      <c r="H53" s="22">
        <v>13</v>
      </c>
      <c r="I53" s="7"/>
      <c r="J53" s="22"/>
      <c r="K53" s="7"/>
      <c r="L53" s="22"/>
      <c r="M53" s="7"/>
      <c r="N53" s="22"/>
      <c r="O53" s="7"/>
      <c r="P53" s="22"/>
      <c r="Q53" s="7"/>
      <c r="R53" s="22"/>
      <c r="S53" s="7"/>
      <c r="T53" s="22"/>
      <c r="U53" s="65"/>
      <c r="V53" s="69"/>
      <c r="W53" s="8"/>
      <c r="X53" s="8"/>
      <c r="Y53" s="8">
        <v>1</v>
      </c>
      <c r="Z53">
        <f>C53*D53+E53*F53+G53*H53+I53*J53+K53*L53+M53*N53+O53*P53+Q53*R53+S53*T53+U53*V53</f>
        <v>6612.5</v>
      </c>
      <c r="AA53" s="108">
        <f>SUM(D53+F53+H53+J53+L53+N53+P53+R53+T53+V53)</f>
        <v>34</v>
      </c>
      <c r="AB53">
        <f>Z53/AA53</f>
        <v>194.48529411764707</v>
      </c>
    </row>
    <row r="54" spans="1:28" ht="16.5" thickBot="1">
      <c r="A54" s="32">
        <v>2</v>
      </c>
      <c r="B54" s="82" t="s">
        <v>21</v>
      </c>
      <c r="C54" s="7">
        <v>203.5</v>
      </c>
      <c r="D54" s="21">
        <v>13</v>
      </c>
      <c r="E54" s="12">
        <v>173.4</v>
      </c>
      <c r="F54" s="13">
        <v>8</v>
      </c>
      <c r="G54" s="14">
        <v>192</v>
      </c>
      <c r="H54" s="11">
        <v>13</v>
      </c>
      <c r="I54" s="15"/>
      <c r="J54" s="11"/>
      <c r="K54" s="15"/>
      <c r="L54" s="11"/>
      <c r="M54" s="15"/>
      <c r="N54" s="11"/>
      <c r="O54" s="15"/>
      <c r="P54" s="11"/>
      <c r="Q54" s="15"/>
      <c r="R54" s="11"/>
      <c r="S54" s="15"/>
      <c r="T54" s="11"/>
      <c r="U54" s="65"/>
      <c r="V54" s="69"/>
      <c r="W54" s="8"/>
      <c r="X54" s="8"/>
      <c r="Y54" s="8">
        <v>2</v>
      </c>
      <c r="Z54">
        <f>C54*D54+E54*F54+G54*H54+I54*J54+K54*L54+M54*N54+O54*P54+Q54*R54+S54*T54+U54*V54</f>
        <v>6528.7</v>
      </c>
      <c r="AA54" s="108">
        <f>SUM(D54+F54+H54+J54+L54+N54+P54+R54+T54+V54)</f>
        <v>34</v>
      </c>
      <c r="AB54">
        <f>Z54/AA54</f>
        <v>192.0205882352941</v>
      </c>
    </row>
    <row r="55" spans="1:28" ht="16.5" thickBot="1">
      <c r="A55" s="32">
        <v>3</v>
      </c>
      <c r="B55" s="82" t="s">
        <v>19</v>
      </c>
      <c r="C55" s="7">
        <v>198.4</v>
      </c>
      <c r="D55" s="8">
        <v>14</v>
      </c>
      <c r="E55" s="33">
        <v>178.7</v>
      </c>
      <c r="F55" s="13">
        <v>8</v>
      </c>
      <c r="G55" s="33">
        <v>200</v>
      </c>
      <c r="H55" s="6">
        <v>13</v>
      </c>
      <c r="I55" s="33">
        <v>200.6</v>
      </c>
      <c r="J55" s="6">
        <v>10</v>
      </c>
      <c r="K55" s="33">
        <v>179.2</v>
      </c>
      <c r="L55" s="6">
        <v>10</v>
      </c>
      <c r="M55" s="33">
        <v>192.2</v>
      </c>
      <c r="N55" s="104">
        <v>13</v>
      </c>
      <c r="O55" s="15"/>
      <c r="P55" s="11"/>
      <c r="Q55" s="15"/>
      <c r="R55" s="11"/>
      <c r="S55" s="7">
        <v>180.4</v>
      </c>
      <c r="T55" s="13">
        <v>8</v>
      </c>
      <c r="U55" s="65">
        <v>184.6</v>
      </c>
      <c r="V55" s="69">
        <v>13</v>
      </c>
      <c r="W55" s="8"/>
      <c r="X55" s="8"/>
      <c r="Y55" s="8">
        <v>3</v>
      </c>
      <c r="Z55">
        <f>C55*D55+E55*F55+G55*H55+I55*J55+K55*L55+M55*N55+O55*P55+Q55*R55+S55*T55+U55*V55</f>
        <v>16946.800000000003</v>
      </c>
      <c r="AA55" s="108">
        <f>SUM(D55+F55+H55+J55+L55+N55+P55+R55+T55+V55)</f>
        <v>89</v>
      </c>
      <c r="AB55">
        <f>Z55/AA55</f>
        <v>190.41348314606745</v>
      </c>
    </row>
    <row r="56" spans="1:28" ht="14.25" customHeight="1" thickBot="1">
      <c r="A56" s="32">
        <v>4</v>
      </c>
      <c r="B56" s="80" t="s">
        <v>20</v>
      </c>
      <c r="C56" s="14">
        <v>192.8</v>
      </c>
      <c r="D56" s="23">
        <v>13</v>
      </c>
      <c r="E56" s="12">
        <v>193.9</v>
      </c>
      <c r="F56" s="13">
        <v>12</v>
      </c>
      <c r="G56" s="14">
        <v>202.7</v>
      </c>
      <c r="H56" s="11">
        <v>14</v>
      </c>
      <c r="I56" s="15">
        <v>190.7</v>
      </c>
      <c r="J56" s="11">
        <v>12</v>
      </c>
      <c r="K56" s="15">
        <v>183</v>
      </c>
      <c r="L56" s="11">
        <v>10</v>
      </c>
      <c r="M56" s="15">
        <v>191.7</v>
      </c>
      <c r="N56" s="11">
        <v>13</v>
      </c>
      <c r="O56" s="15">
        <v>188.6</v>
      </c>
      <c r="P56" s="11">
        <v>10</v>
      </c>
      <c r="Q56" s="15">
        <v>169.2</v>
      </c>
      <c r="R56" s="11">
        <v>6</v>
      </c>
      <c r="S56" s="15">
        <v>188.8</v>
      </c>
      <c r="T56" s="11">
        <v>10</v>
      </c>
      <c r="U56" s="65">
        <v>174.1</v>
      </c>
      <c r="V56" s="69">
        <v>13</v>
      </c>
      <c r="W56" s="8"/>
      <c r="X56" s="8"/>
      <c r="Y56" s="8">
        <v>4</v>
      </c>
      <c r="Z56">
        <f>C56*D56+E56*F56+G56*H56+I56*J56+K56*L56+M56*N56+O56*P56+Q56*R56+S56*T56+U56*V56</f>
        <v>21334</v>
      </c>
      <c r="AA56" s="108">
        <f>SUM(D56+F56+H56+J56+L56+N56+P56+R56+T56+V56)</f>
        <v>113</v>
      </c>
      <c r="AB56">
        <f>Z56/AA56</f>
        <v>188.79646017699116</v>
      </c>
    </row>
    <row r="57" spans="1:28" ht="16.5" thickBot="1">
      <c r="A57" s="32">
        <v>5</v>
      </c>
      <c r="B57" s="80" t="s">
        <v>23</v>
      </c>
      <c r="C57" s="18">
        <v>175.2</v>
      </c>
      <c r="D57" s="19">
        <v>6</v>
      </c>
      <c r="E57" s="12">
        <v>174</v>
      </c>
      <c r="F57" s="13">
        <v>10</v>
      </c>
      <c r="G57" s="14">
        <v>174.7</v>
      </c>
      <c r="H57" s="11">
        <v>6</v>
      </c>
      <c r="I57" s="15">
        <v>203</v>
      </c>
      <c r="J57" s="11">
        <v>8</v>
      </c>
      <c r="K57" s="15">
        <v>208.8</v>
      </c>
      <c r="L57" s="11">
        <v>10</v>
      </c>
      <c r="M57" s="15">
        <v>187.9</v>
      </c>
      <c r="N57" s="11">
        <v>13</v>
      </c>
      <c r="O57" s="15"/>
      <c r="P57" s="11"/>
      <c r="Q57" s="15">
        <v>174.8</v>
      </c>
      <c r="R57" s="11">
        <v>13</v>
      </c>
      <c r="S57" s="15">
        <v>165.5</v>
      </c>
      <c r="T57" s="11">
        <v>6</v>
      </c>
      <c r="U57" s="65">
        <v>183.4</v>
      </c>
      <c r="V57" s="69">
        <v>13</v>
      </c>
      <c r="W57" s="8"/>
      <c r="X57" s="8"/>
      <c r="Y57" s="8">
        <v>5</v>
      </c>
      <c r="Z57">
        <f>C57*D57+E57*F57+G57*H57+I57*J57+K57*L57+M57*N57+O57*P57+Q57*R57+S57*T57+U57*V57</f>
        <v>15643.7</v>
      </c>
      <c r="AA57" s="108">
        <f>SUM(D57+F57+H57+J57+L57+N57+P57+R57+T57+V57)</f>
        <v>85</v>
      </c>
      <c r="AB57">
        <f>Z57/AA57</f>
        <v>184.04352941176472</v>
      </c>
    </row>
    <row r="58" spans="1:28" ht="16.5" thickBot="1">
      <c r="A58" s="32">
        <v>6</v>
      </c>
      <c r="B58" s="80" t="s">
        <v>50</v>
      </c>
      <c r="C58" s="14">
        <v>181.7</v>
      </c>
      <c r="D58" s="25">
        <v>13</v>
      </c>
      <c r="E58" s="12"/>
      <c r="F58" s="17"/>
      <c r="G58" s="14"/>
      <c r="H58" s="16"/>
      <c r="I58" s="15"/>
      <c r="J58" s="16"/>
      <c r="K58" s="15"/>
      <c r="L58" s="16"/>
      <c r="M58" s="15"/>
      <c r="N58" s="16"/>
      <c r="O58" s="15"/>
      <c r="P58" s="16"/>
      <c r="Q58" s="15"/>
      <c r="R58" s="16"/>
      <c r="S58" s="15"/>
      <c r="T58" s="16"/>
      <c r="U58" s="65"/>
      <c r="V58" s="69"/>
      <c r="W58" s="8"/>
      <c r="X58" s="8"/>
      <c r="Y58" s="8">
        <v>6</v>
      </c>
      <c r="Z58">
        <f>C58*D58+E58*F58+G58*H58+I58*J58+K58*L58+M58*N58+O58*P58+Q58*R58+S58*T58+U58*V58</f>
        <v>2362.1</v>
      </c>
      <c r="AA58" s="108">
        <f>SUM(D58+F58+H58+J58+L58+N58+P58+R58+T58+V58)</f>
        <v>13</v>
      </c>
      <c r="AB58">
        <f>Z58/AA58</f>
        <v>181.7</v>
      </c>
    </row>
    <row r="59" spans="1:28" ht="16.5" thickBot="1">
      <c r="A59" s="32">
        <v>7</v>
      </c>
      <c r="B59" s="84" t="s">
        <v>22</v>
      </c>
      <c r="C59" s="44">
        <v>157.8</v>
      </c>
      <c r="D59" s="24">
        <v>6</v>
      </c>
      <c r="E59" s="12">
        <v>166.7</v>
      </c>
      <c r="F59" s="17">
        <v>6</v>
      </c>
      <c r="G59" s="14">
        <v>176.3</v>
      </c>
      <c r="H59" s="16">
        <v>6</v>
      </c>
      <c r="I59" s="15">
        <v>184.4</v>
      </c>
      <c r="J59" s="16">
        <v>10</v>
      </c>
      <c r="K59" s="15">
        <v>181.8</v>
      </c>
      <c r="L59" s="16">
        <v>6</v>
      </c>
      <c r="M59" s="15">
        <v>172.8</v>
      </c>
      <c r="N59" s="16">
        <v>6</v>
      </c>
      <c r="O59" s="15">
        <v>152.3</v>
      </c>
      <c r="P59" s="16">
        <v>6</v>
      </c>
      <c r="Q59" s="15">
        <v>170.2</v>
      </c>
      <c r="R59" s="16">
        <v>6</v>
      </c>
      <c r="S59" s="15">
        <v>176.9</v>
      </c>
      <c r="T59" s="16">
        <v>8</v>
      </c>
      <c r="U59" s="65">
        <v>174.2</v>
      </c>
      <c r="V59" s="69">
        <v>6</v>
      </c>
      <c r="W59" s="8"/>
      <c r="X59" s="8"/>
      <c r="Y59" s="8">
        <v>7</v>
      </c>
      <c r="Z59">
        <f>C59*D59+E59*F59+G59*H59+I59*J59+K59*L59+M59*N59+O59*P59+Q59*R59+S59*T59+U59*V59</f>
        <v>11371.800000000003</v>
      </c>
      <c r="AA59" s="108">
        <f>SUM(D59+F59+H59+J59+L59+N59+P59+R59+T59+V59)</f>
        <v>66</v>
      </c>
      <c r="AB59">
        <f>Z59/AA59</f>
        <v>172.30000000000004</v>
      </c>
    </row>
    <row r="60" spans="1:28" ht="16.5" thickBot="1">
      <c r="A60" s="32">
        <v>8</v>
      </c>
      <c r="B60" s="80" t="s">
        <v>16</v>
      </c>
      <c r="C60" s="14"/>
      <c r="D60" s="25"/>
      <c r="E60" s="35"/>
      <c r="F60" s="8"/>
      <c r="G60" s="7"/>
      <c r="H60" s="8"/>
      <c r="I60" s="10"/>
      <c r="J60" s="8"/>
      <c r="K60" s="7"/>
      <c r="L60" s="8"/>
      <c r="M60" s="7"/>
      <c r="N60" s="9"/>
      <c r="O60" s="7"/>
      <c r="P60" s="22"/>
      <c r="Q60" s="7"/>
      <c r="R60" s="24"/>
      <c r="S60" s="7"/>
      <c r="T60" s="8"/>
      <c r="U60" s="65"/>
      <c r="V60" s="69"/>
      <c r="W60" s="8"/>
      <c r="X60" s="8"/>
      <c r="Y60" s="8">
        <v>8</v>
      </c>
      <c r="Z60">
        <f t="shared" si="0"/>
        <v>0</v>
      </c>
      <c r="AA60" s="108">
        <f t="shared" si="1"/>
        <v>0</v>
      </c>
      <c r="AB60" t="e">
        <f t="shared" si="2"/>
        <v>#DIV/0!</v>
      </c>
    </row>
    <row r="61" spans="1:28" ht="16.5" thickBot="1">
      <c r="A61" s="32">
        <v>9</v>
      </c>
      <c r="B61" s="80" t="s">
        <v>24</v>
      </c>
      <c r="C61" s="7"/>
      <c r="D61" s="8"/>
      <c r="E61" s="33"/>
      <c r="F61" s="17"/>
      <c r="G61" s="33"/>
      <c r="H61" s="9"/>
      <c r="I61" s="64"/>
      <c r="J61" s="24"/>
      <c r="K61" s="33"/>
      <c r="L61" s="8"/>
      <c r="M61" s="33"/>
      <c r="N61" s="34"/>
      <c r="O61" s="15"/>
      <c r="P61" s="16"/>
      <c r="Q61" s="15"/>
      <c r="R61" s="16"/>
      <c r="S61" s="15"/>
      <c r="T61" s="17"/>
      <c r="U61" s="65"/>
      <c r="V61" s="69"/>
      <c r="W61" s="8"/>
      <c r="X61" s="8"/>
      <c r="Y61" s="8">
        <v>9</v>
      </c>
      <c r="Z61">
        <f t="shared" si="0"/>
        <v>0</v>
      </c>
      <c r="AA61" s="108">
        <f t="shared" si="1"/>
        <v>0</v>
      </c>
      <c r="AB61" t="e">
        <f t="shared" si="2"/>
        <v>#DIV/0!</v>
      </c>
    </row>
    <row r="62" spans="1:28" ht="16.5" thickBot="1">
      <c r="A62" s="32"/>
      <c r="B62" s="84"/>
      <c r="C62" s="5"/>
      <c r="D62" s="24"/>
      <c r="E62" s="12"/>
      <c r="F62" s="17"/>
      <c r="G62" s="14"/>
      <c r="H62" s="16"/>
      <c r="I62" s="15"/>
      <c r="J62" s="16"/>
      <c r="K62" s="15"/>
      <c r="L62" s="16"/>
      <c r="M62" s="15"/>
      <c r="N62" s="16"/>
      <c r="O62" s="15"/>
      <c r="P62" s="16"/>
      <c r="Q62" s="15"/>
      <c r="R62" s="16"/>
      <c r="S62" s="15"/>
      <c r="T62" s="16"/>
      <c r="U62" s="65"/>
      <c r="V62" s="69"/>
      <c r="W62" s="8"/>
      <c r="X62" s="8"/>
      <c r="Y62" s="8"/>
      <c r="Z62">
        <f t="shared" si="0"/>
        <v>0</v>
      </c>
      <c r="AA62" s="108">
        <f t="shared" si="1"/>
        <v>0</v>
      </c>
      <c r="AB62" t="e">
        <f t="shared" si="2"/>
        <v>#DIV/0!</v>
      </c>
    </row>
    <row r="63" spans="1:28" ht="16.5" thickBot="1">
      <c r="A63" s="32"/>
      <c r="B63" s="84"/>
      <c r="C63" s="44"/>
      <c r="D63" s="24"/>
      <c r="E63" s="12"/>
      <c r="F63" s="13"/>
      <c r="G63" s="14"/>
      <c r="H63" s="11"/>
      <c r="I63" s="15"/>
      <c r="J63" s="11"/>
      <c r="K63" s="15"/>
      <c r="L63" s="11"/>
      <c r="M63" s="15"/>
      <c r="N63" s="11"/>
      <c r="O63" s="15"/>
      <c r="P63" s="11"/>
      <c r="Q63" s="15"/>
      <c r="R63" s="11"/>
      <c r="S63" s="15"/>
      <c r="T63" s="11"/>
      <c r="U63" s="65"/>
      <c r="V63" s="69"/>
      <c r="W63" s="8"/>
      <c r="X63" s="8"/>
      <c r="Y63" s="8"/>
      <c r="Z63">
        <f t="shared" si="0"/>
        <v>0</v>
      </c>
      <c r="AA63" s="108">
        <f t="shared" si="1"/>
        <v>0</v>
      </c>
      <c r="AB63" t="e">
        <f t="shared" si="2"/>
        <v>#DIV/0!</v>
      </c>
    </row>
    <row r="64" spans="1:28" ht="16.5" thickBot="1">
      <c r="A64" s="32"/>
      <c r="B64" s="84"/>
      <c r="C64" s="45"/>
      <c r="D64" s="19"/>
      <c r="E64" s="12"/>
      <c r="F64" s="13"/>
      <c r="G64" s="14"/>
      <c r="H64" s="11"/>
      <c r="I64" s="15"/>
      <c r="J64" s="11"/>
      <c r="K64" s="15"/>
      <c r="L64" s="11"/>
      <c r="M64" s="15"/>
      <c r="N64" s="11"/>
      <c r="O64" s="15"/>
      <c r="P64" s="11"/>
      <c r="Q64" s="15"/>
      <c r="R64" s="11"/>
      <c r="S64" s="15"/>
      <c r="T64" s="11"/>
      <c r="U64" s="65"/>
      <c r="V64" s="69"/>
      <c r="W64" s="8"/>
      <c r="X64" s="8"/>
      <c r="Y64" s="8"/>
      <c r="Z64">
        <f t="shared" si="0"/>
        <v>0</v>
      </c>
      <c r="AA64" s="108">
        <f t="shared" si="1"/>
        <v>0</v>
      </c>
      <c r="AB64" t="e">
        <f t="shared" si="2"/>
        <v>#DIV/0!</v>
      </c>
    </row>
    <row r="65" spans="2:28" ht="16.5" thickBot="1">
      <c r="B65" s="85"/>
      <c r="C65" s="47"/>
      <c r="D65" s="19"/>
      <c r="E65" s="12"/>
      <c r="F65" s="17"/>
      <c r="G65" s="14"/>
      <c r="H65" s="16"/>
      <c r="I65" s="15"/>
      <c r="J65" s="16"/>
      <c r="K65" s="15"/>
      <c r="L65" s="16"/>
      <c r="M65" s="15"/>
      <c r="N65" s="16"/>
      <c r="O65" s="15"/>
      <c r="P65" s="16"/>
      <c r="Q65" s="15"/>
      <c r="R65" s="16"/>
      <c r="S65" s="15"/>
      <c r="T65" s="16"/>
      <c r="U65" s="48"/>
      <c r="V65" s="69"/>
      <c r="W65" s="8"/>
      <c r="X65" s="8"/>
      <c r="Y65" s="8"/>
      <c r="Z65">
        <f t="shared" si="0"/>
        <v>0</v>
      </c>
      <c r="AA65" s="108">
        <f t="shared" si="1"/>
        <v>0</v>
      </c>
      <c r="AB65" t="e">
        <f t="shared" si="2"/>
        <v>#DIV/0!</v>
      </c>
    </row>
  </sheetData>
  <sheetProtection selectLockedCells="1" selectUnlockedCells="1"/>
  <mergeCells count="5">
    <mergeCell ref="O2:P2"/>
    <mergeCell ref="Q2:R2"/>
    <mergeCell ref="S2:T2"/>
    <mergeCell ref="W2:X2"/>
    <mergeCell ref="C2:D2"/>
  </mergeCells>
  <printOptions/>
  <pageMargins left="0.4724409448818898" right="0.4724409448818898" top="0.11811023622047245" bottom="0" header="0.5118110236220472" footer="0.5118110236220472"/>
  <pageSetup fitToHeight="2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PageLayoutView="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20.25">
      <c r="A5" s="36"/>
    </row>
    <row r="6" spans="1:16" ht="15.75">
      <c r="A6" s="37" t="s">
        <v>17</v>
      </c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38">
        <v>10</v>
      </c>
      <c r="L6" s="38">
        <v>11</v>
      </c>
      <c r="M6" s="38">
        <v>12</v>
      </c>
      <c r="N6" s="38">
        <v>13</v>
      </c>
      <c r="O6" s="38">
        <v>14</v>
      </c>
      <c r="P6" s="38">
        <v>15</v>
      </c>
    </row>
    <row r="7" spans="1:16" ht="15.75">
      <c r="A7" s="39" t="s">
        <v>13</v>
      </c>
      <c r="B7" s="40">
        <v>60</v>
      </c>
      <c r="C7" s="40">
        <v>55</v>
      </c>
      <c r="D7" s="40">
        <v>50</v>
      </c>
      <c r="E7" s="40">
        <v>44</v>
      </c>
      <c r="F7" s="40">
        <v>40</v>
      </c>
      <c r="G7" s="40">
        <v>38</v>
      </c>
      <c r="H7" s="40">
        <v>35</v>
      </c>
      <c r="I7" s="40">
        <v>32</v>
      </c>
      <c r="J7" s="40">
        <v>29</v>
      </c>
      <c r="K7" s="40">
        <v>27</v>
      </c>
      <c r="L7" s="40">
        <v>25</v>
      </c>
      <c r="M7" s="40">
        <v>23</v>
      </c>
      <c r="N7" s="40">
        <v>21</v>
      </c>
      <c r="O7" s="40">
        <v>19</v>
      </c>
      <c r="P7" s="41">
        <v>17</v>
      </c>
    </row>
    <row r="8" spans="1:16" ht="15.75">
      <c r="A8" s="42" t="s">
        <v>17</v>
      </c>
      <c r="B8" s="43">
        <v>16</v>
      </c>
      <c r="C8" s="43">
        <v>17</v>
      </c>
      <c r="D8" s="43">
        <v>18</v>
      </c>
      <c r="E8" s="43">
        <v>19</v>
      </c>
      <c r="F8" s="43">
        <v>20</v>
      </c>
      <c r="G8" s="43">
        <v>21</v>
      </c>
      <c r="H8" s="43">
        <v>22</v>
      </c>
      <c r="I8" s="43">
        <v>23</v>
      </c>
      <c r="J8" s="43">
        <v>24</v>
      </c>
      <c r="K8" s="43">
        <v>25</v>
      </c>
      <c r="L8" s="43">
        <v>26</v>
      </c>
      <c r="M8" s="43">
        <v>27</v>
      </c>
      <c r="N8" s="43">
        <v>28</v>
      </c>
      <c r="O8" s="43">
        <v>29</v>
      </c>
      <c r="P8" s="43">
        <v>30</v>
      </c>
    </row>
    <row r="9" spans="1:16" ht="31.5">
      <c r="A9" s="39" t="s">
        <v>13</v>
      </c>
      <c r="B9" s="40">
        <v>15</v>
      </c>
      <c r="C9" s="40">
        <v>14</v>
      </c>
      <c r="D9" s="40">
        <v>13</v>
      </c>
      <c r="E9" s="40">
        <v>12</v>
      </c>
      <c r="F9" s="40">
        <v>11</v>
      </c>
      <c r="G9" s="40">
        <v>10</v>
      </c>
      <c r="H9" s="40">
        <v>9</v>
      </c>
      <c r="I9" s="40">
        <v>8</v>
      </c>
      <c r="J9" s="40">
        <v>7</v>
      </c>
      <c r="K9" s="40">
        <v>6</v>
      </c>
      <c r="L9" s="40">
        <v>5</v>
      </c>
      <c r="M9" s="40">
        <v>5</v>
      </c>
      <c r="N9" s="40">
        <v>5</v>
      </c>
      <c r="O9" s="40">
        <v>5</v>
      </c>
      <c r="P9" s="40" t="s">
        <v>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</dc:creator>
  <cp:keywords/>
  <dc:description/>
  <cp:lastModifiedBy>Марченко Петр</cp:lastModifiedBy>
  <cp:lastPrinted>2013-12-18T06:02:33Z</cp:lastPrinted>
  <dcterms:created xsi:type="dcterms:W3CDTF">2013-05-21T11:13:15Z</dcterms:created>
  <dcterms:modified xsi:type="dcterms:W3CDTF">2017-12-12T09:31:25Z</dcterms:modified>
  <cp:category/>
  <cp:version/>
  <cp:contentType/>
  <cp:contentStatus/>
</cp:coreProperties>
</file>