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33" activeTab="1"/>
  </bookViews>
  <sheets>
    <sheet name="квалификация" sheetId="1" r:id="rId1"/>
    <sheet name="стыки" sheetId="2" r:id="rId2"/>
  </sheets>
  <definedNames/>
  <calcPr fullCalcOnLoad="1"/>
</workbook>
</file>

<file path=xl/sharedStrings.xml><?xml version="1.0" encoding="utf-8"?>
<sst xmlns="http://schemas.openxmlformats.org/spreadsheetml/2006/main" count="39" uniqueCount="27">
  <si>
    <t>Любительский турнир по боулингу</t>
  </si>
  <si>
    <t>1 октября 2014</t>
  </si>
  <si>
    <t xml:space="preserve">Квалификация </t>
  </si>
  <si>
    <t>№</t>
  </si>
  <si>
    <t>Ф.И.О.</t>
  </si>
  <si>
    <t>сум.</t>
  </si>
  <si>
    <t>сред.</t>
  </si>
  <si>
    <t>раз.</t>
  </si>
  <si>
    <t>луч.</t>
  </si>
  <si>
    <t>место</t>
  </si>
  <si>
    <t>Тихонов К.</t>
  </si>
  <si>
    <t>Мясников Вл.</t>
  </si>
  <si>
    <t>Карпов С.</t>
  </si>
  <si>
    <t>Вразовский И.</t>
  </si>
  <si>
    <t>Голубев А.</t>
  </si>
  <si>
    <t>Халанский Д.</t>
  </si>
  <si>
    <t>Диденко Р.</t>
  </si>
  <si>
    <t>Лявин А.</t>
  </si>
  <si>
    <t>1октября 2014 года</t>
  </si>
  <si>
    <t>Финал</t>
  </si>
  <si>
    <t>Лявин А</t>
  </si>
  <si>
    <t>Матч за 1-2 место</t>
  </si>
  <si>
    <t>Голубев Ан.</t>
  </si>
  <si>
    <t>Диденко Р</t>
  </si>
  <si>
    <t>2 место          -  Халанский Д.</t>
  </si>
  <si>
    <t>3 место          - Тихонов К.</t>
  </si>
  <si>
    <t>Победитель — Карпов С.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</si>
</sst>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6"/>
      <color indexed="10"/>
      <name val="Arial"/>
      <family val="2"/>
    </font>
    <font>
      <b/>
      <sz val="16"/>
      <color indexed="10"/>
      <name val="Arial Black"/>
      <family val="2"/>
    </font>
    <font>
      <b/>
      <sz val="11"/>
      <color indexed="10"/>
      <name val="Arial"/>
      <family val="2"/>
    </font>
    <font>
      <b/>
      <i/>
      <sz val="8"/>
      <name val="Arial"/>
      <family val="2"/>
    </font>
    <font>
      <b/>
      <sz val="9"/>
      <color indexed="10"/>
      <name val="Times New Roman"/>
      <family val="1"/>
    </font>
    <font>
      <b/>
      <sz val="14"/>
      <color indexed="10"/>
      <name val="Arial"/>
      <family val="2"/>
    </font>
    <font>
      <b/>
      <sz val="12"/>
      <color indexed="10"/>
      <name val="Arial Black"/>
      <family val="2"/>
    </font>
    <font>
      <b/>
      <sz val="11"/>
      <color indexed="10"/>
      <name val="Times New Roman"/>
      <family val="1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9" fontId="12" fillId="0" borderId="0" xfId="17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8" fillId="4" borderId="3" xfId="0" applyFont="1" applyFill="1" applyBorder="1" applyAlignment="1" applyProtection="1">
      <alignment/>
      <protection locked="0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164" fontId="17" fillId="5" borderId="3" xfId="0" applyNumberFormat="1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9" fillId="0" borderId="0" xfId="0" applyNumberFormat="1" applyFont="1" applyAlignment="1">
      <alignment/>
    </xf>
    <xf numFmtId="0" fontId="18" fillId="4" borderId="3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6" borderId="3" xfId="0" applyFont="1" applyFill="1" applyBorder="1" applyAlignment="1">
      <alignment horizontal="center"/>
    </xf>
    <xf numFmtId="0" fontId="22" fillId="6" borderId="3" xfId="0" applyFont="1" applyFill="1" applyBorder="1" applyAlignment="1" applyProtection="1">
      <alignment/>
      <protection/>
    </xf>
    <xf numFmtId="0" fontId="12" fillId="0" borderId="6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6" borderId="7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2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22" fillId="6" borderId="18" xfId="0" applyFont="1" applyFill="1" applyBorder="1" applyAlignment="1" applyProtection="1">
      <alignment/>
      <protection/>
    </xf>
    <xf numFmtId="0" fontId="12" fillId="0" borderId="19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22" fillId="6" borderId="22" xfId="0" applyFont="1" applyFill="1" applyBorder="1" applyAlignment="1" applyProtection="1">
      <alignment/>
      <protection/>
    </xf>
    <xf numFmtId="0" fontId="12" fillId="0" borderId="22" xfId="0" applyFont="1" applyFill="1" applyBorder="1" applyAlignment="1">
      <alignment horizontal="center"/>
    </xf>
    <xf numFmtId="0" fontId="12" fillId="6" borderId="2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 val="0"/>
        <color rgb="FF0000FF"/>
      </font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zoomScale="160" zoomScaleNormal="160" workbookViewId="0" topLeftCell="B1">
      <selection activeCell="O15" sqref="O15"/>
    </sheetView>
  </sheetViews>
  <sheetFormatPr defaultColWidth="9.140625" defaultRowHeight="12.75"/>
  <cols>
    <col min="1" max="1" width="8.140625" style="1" customWidth="1"/>
    <col min="2" max="2" width="3.7109375" style="1" customWidth="1"/>
    <col min="3" max="3" width="22.57421875" style="1" customWidth="1"/>
    <col min="4" max="5" width="8.28125" style="1" customWidth="1"/>
    <col min="6" max="6" width="8.140625" style="1" customWidth="1"/>
    <col min="7" max="7" width="7.7109375" style="1" customWidth="1"/>
    <col min="8" max="8" width="7.421875" style="0" customWidth="1"/>
    <col min="9" max="9" width="6.8515625" style="0" customWidth="1"/>
    <col min="10" max="10" width="6.421875" style="0" customWidth="1"/>
    <col min="11" max="12" width="6.8515625" style="0" customWidth="1"/>
    <col min="13" max="13" width="7.00390625" style="0" customWidth="1"/>
    <col min="14" max="14" width="5.140625" style="1" customWidth="1"/>
  </cols>
  <sheetData>
    <row r="1" spans="2:17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3"/>
    </row>
    <row r="2" spans="2:18" ht="24.75">
      <c r="B2" s="4"/>
      <c r="C2" s="2"/>
      <c r="D2" s="5"/>
      <c r="E2" s="6" t="s">
        <v>0</v>
      </c>
      <c r="F2" s="7"/>
      <c r="G2" s="7"/>
      <c r="H2" s="7"/>
      <c r="I2" s="7"/>
      <c r="J2" s="7"/>
      <c r="K2" s="7"/>
      <c r="L2" s="7"/>
      <c r="M2" s="2"/>
      <c r="N2" s="2"/>
      <c r="Q2" s="3"/>
      <c r="R2" s="8"/>
    </row>
    <row r="3" spans="2:18" ht="20.25">
      <c r="B3" s="9"/>
      <c r="C3" s="2"/>
      <c r="D3" s="2"/>
      <c r="E3" s="10"/>
      <c r="F3" s="11"/>
      <c r="G3" s="11"/>
      <c r="H3" s="12"/>
      <c r="I3" s="13"/>
      <c r="J3" s="7"/>
      <c r="K3" s="7"/>
      <c r="L3" s="7"/>
      <c r="M3" s="7"/>
      <c r="N3" s="2"/>
      <c r="O3" s="2"/>
      <c r="Q3" s="14"/>
      <c r="R3" s="8"/>
    </row>
    <row r="4" spans="2:18" ht="27.75">
      <c r="B4" s="2"/>
      <c r="C4" s="2"/>
      <c r="D4" s="2"/>
      <c r="E4" s="10"/>
      <c r="F4" s="15" t="s">
        <v>1</v>
      </c>
      <c r="G4" s="7"/>
      <c r="H4" s="16"/>
      <c r="I4" s="16"/>
      <c r="J4" s="16"/>
      <c r="K4" s="16"/>
      <c r="L4" s="16"/>
      <c r="M4" s="16"/>
      <c r="O4" s="16"/>
      <c r="P4" s="2"/>
      <c r="Q4" s="14"/>
      <c r="R4" s="17"/>
    </row>
    <row r="5" spans="2:18" ht="15.75">
      <c r="B5" s="9"/>
      <c r="C5" s="2"/>
      <c r="D5" s="2"/>
      <c r="E5" s="2"/>
      <c r="F5" s="2"/>
      <c r="G5" s="2"/>
      <c r="H5" s="2"/>
      <c r="I5" s="18" t="s">
        <v>2</v>
      </c>
      <c r="J5" s="18"/>
      <c r="K5" s="18"/>
      <c r="L5" s="2"/>
      <c r="M5" s="2"/>
      <c r="N5" s="2"/>
      <c r="O5" s="2"/>
      <c r="P5" s="2"/>
      <c r="Q5" s="14"/>
      <c r="R5" s="2"/>
    </row>
    <row r="6" spans="2:13" ht="12.75">
      <c r="B6" s="19" t="s">
        <v>3</v>
      </c>
      <c r="C6" s="20" t="s">
        <v>4</v>
      </c>
      <c r="D6" s="20">
        <v>1</v>
      </c>
      <c r="E6" s="21">
        <v>2</v>
      </c>
      <c r="F6" s="20">
        <v>3</v>
      </c>
      <c r="G6" s="20">
        <v>4</v>
      </c>
      <c r="H6" s="21">
        <v>5</v>
      </c>
      <c r="I6" s="20" t="s">
        <v>5</v>
      </c>
      <c r="J6" s="20" t="s">
        <v>6</v>
      </c>
      <c r="K6" s="20" t="s">
        <v>7</v>
      </c>
      <c r="L6" s="22" t="s">
        <v>8</v>
      </c>
      <c r="M6" s="23" t="s">
        <v>9</v>
      </c>
    </row>
    <row r="7" spans="2:14" ht="12.75">
      <c r="B7" s="24">
        <v>3</v>
      </c>
      <c r="C7" s="25" t="s">
        <v>10</v>
      </c>
      <c r="D7" s="26">
        <v>189</v>
      </c>
      <c r="E7" s="27">
        <v>236</v>
      </c>
      <c r="F7" s="28">
        <v>143</v>
      </c>
      <c r="G7" s="28">
        <v>179</v>
      </c>
      <c r="H7" s="27">
        <v>220</v>
      </c>
      <c r="I7" s="29">
        <f aca="true" t="shared" si="0" ref="I7:I21">IF(D7&lt;&gt;"",SUM(D7:H7),"")</f>
        <v>967</v>
      </c>
      <c r="J7" s="30">
        <f aca="true" t="shared" si="1" ref="J7:J21">IF(E7&lt;&gt;"",AVERAGE(D7:H7),"")</f>
        <v>193.4</v>
      </c>
      <c r="K7" s="29">
        <f aca="true" t="shared" si="2" ref="K7:K21">IF(E7&lt;&gt;"",MAX(D7:H7)-MIN(D7:H7),"")</f>
        <v>93</v>
      </c>
      <c r="L7" s="29">
        <f aca="true" t="shared" si="3" ref="L7:L21">IF(E7&lt;&gt;"",MAX(D7:H7),"")</f>
        <v>236</v>
      </c>
      <c r="M7" s="31">
        <v>1</v>
      </c>
      <c r="N7" s="32">
        <f aca="true" t="shared" si="4" ref="N7:N21">MIN(D7:H7)</f>
        <v>143</v>
      </c>
    </row>
    <row r="8" spans="2:14" ht="12.75">
      <c r="B8" s="24">
        <v>8</v>
      </c>
      <c r="C8" s="33" t="s">
        <v>11</v>
      </c>
      <c r="D8" s="26">
        <v>177</v>
      </c>
      <c r="E8" s="27">
        <v>146</v>
      </c>
      <c r="F8" s="28">
        <v>177</v>
      </c>
      <c r="G8" s="28">
        <v>150</v>
      </c>
      <c r="H8" s="27">
        <v>235</v>
      </c>
      <c r="I8" s="29">
        <f t="shared" si="0"/>
        <v>885</v>
      </c>
      <c r="J8" s="30">
        <f t="shared" si="1"/>
        <v>177</v>
      </c>
      <c r="K8" s="29">
        <f t="shared" si="2"/>
        <v>89</v>
      </c>
      <c r="L8" s="29">
        <f t="shared" si="3"/>
        <v>235</v>
      </c>
      <c r="M8" s="31">
        <v>2</v>
      </c>
      <c r="N8" s="32">
        <f t="shared" si="4"/>
        <v>146</v>
      </c>
    </row>
    <row r="9" spans="2:14" ht="12.75">
      <c r="B9" s="24">
        <v>4</v>
      </c>
      <c r="C9" s="25" t="s">
        <v>12</v>
      </c>
      <c r="D9" s="26">
        <v>152</v>
      </c>
      <c r="E9" s="34">
        <v>171</v>
      </c>
      <c r="F9" s="28">
        <v>200</v>
      </c>
      <c r="G9" s="28">
        <v>175</v>
      </c>
      <c r="H9" s="27">
        <v>171</v>
      </c>
      <c r="I9" s="29">
        <f t="shared" si="0"/>
        <v>869</v>
      </c>
      <c r="J9" s="30">
        <f t="shared" si="1"/>
        <v>173.8</v>
      </c>
      <c r="K9" s="29">
        <f t="shared" si="2"/>
        <v>48</v>
      </c>
      <c r="L9" s="29">
        <f t="shared" si="3"/>
        <v>200</v>
      </c>
      <c r="M9" s="31">
        <v>3</v>
      </c>
      <c r="N9" s="32">
        <f t="shared" si="4"/>
        <v>152</v>
      </c>
    </row>
    <row r="10" spans="2:14" ht="12.75">
      <c r="B10" s="24">
        <v>6</v>
      </c>
      <c r="C10" s="33" t="s">
        <v>13</v>
      </c>
      <c r="D10" s="26">
        <v>165</v>
      </c>
      <c r="E10" s="27">
        <v>191</v>
      </c>
      <c r="F10" s="28">
        <v>152</v>
      </c>
      <c r="G10" s="28">
        <v>189</v>
      </c>
      <c r="H10" s="27">
        <v>165</v>
      </c>
      <c r="I10" s="29">
        <f t="shared" si="0"/>
        <v>862</v>
      </c>
      <c r="J10" s="30">
        <f t="shared" si="1"/>
        <v>172.4</v>
      </c>
      <c r="K10" s="29">
        <f t="shared" si="2"/>
        <v>39</v>
      </c>
      <c r="L10" s="29">
        <f t="shared" si="3"/>
        <v>191</v>
      </c>
      <c r="M10" s="31">
        <v>4</v>
      </c>
      <c r="N10" s="32">
        <f t="shared" si="4"/>
        <v>152</v>
      </c>
    </row>
    <row r="11" spans="2:14" ht="12.75">
      <c r="B11" s="24">
        <v>1</v>
      </c>
      <c r="C11" s="25" t="s">
        <v>14</v>
      </c>
      <c r="D11" s="26">
        <v>185</v>
      </c>
      <c r="E11" s="27">
        <v>151</v>
      </c>
      <c r="F11" s="28">
        <v>172</v>
      </c>
      <c r="G11" s="28">
        <v>196</v>
      </c>
      <c r="H11" s="27">
        <v>148</v>
      </c>
      <c r="I11" s="29">
        <f t="shared" si="0"/>
        <v>852</v>
      </c>
      <c r="J11" s="30">
        <f t="shared" si="1"/>
        <v>170.4</v>
      </c>
      <c r="K11" s="29">
        <f t="shared" si="2"/>
        <v>48</v>
      </c>
      <c r="L11" s="29">
        <f t="shared" si="3"/>
        <v>196</v>
      </c>
      <c r="M11" s="31">
        <v>5</v>
      </c>
      <c r="N11" s="32">
        <f t="shared" si="4"/>
        <v>148</v>
      </c>
    </row>
    <row r="12" spans="2:14" ht="12.75">
      <c r="B12" s="24">
        <v>7</v>
      </c>
      <c r="C12" s="25" t="s">
        <v>15</v>
      </c>
      <c r="D12" s="26">
        <v>139</v>
      </c>
      <c r="E12" s="27">
        <v>166</v>
      </c>
      <c r="F12" s="28">
        <v>151</v>
      </c>
      <c r="G12" s="28">
        <v>141</v>
      </c>
      <c r="H12" s="27">
        <v>176</v>
      </c>
      <c r="I12" s="29">
        <f t="shared" si="0"/>
        <v>773</v>
      </c>
      <c r="J12" s="30">
        <f t="shared" si="1"/>
        <v>154.6</v>
      </c>
      <c r="K12" s="29">
        <f t="shared" si="2"/>
        <v>37</v>
      </c>
      <c r="L12" s="29">
        <f t="shared" si="3"/>
        <v>176</v>
      </c>
      <c r="M12" s="31">
        <v>6</v>
      </c>
      <c r="N12" s="32">
        <f t="shared" si="4"/>
        <v>139</v>
      </c>
    </row>
    <row r="13" spans="2:14" ht="12.75">
      <c r="B13" s="24">
        <v>2</v>
      </c>
      <c r="C13" s="25" t="s">
        <v>16</v>
      </c>
      <c r="D13" s="26">
        <v>146</v>
      </c>
      <c r="E13" s="34">
        <v>131</v>
      </c>
      <c r="F13" s="28">
        <v>158</v>
      </c>
      <c r="G13" s="28">
        <v>171</v>
      </c>
      <c r="H13" s="27">
        <v>126</v>
      </c>
      <c r="I13" s="29">
        <f t="shared" si="0"/>
        <v>732</v>
      </c>
      <c r="J13" s="30">
        <f t="shared" si="1"/>
        <v>146.4</v>
      </c>
      <c r="K13" s="29">
        <f t="shared" si="2"/>
        <v>45</v>
      </c>
      <c r="L13" s="29">
        <f t="shared" si="3"/>
        <v>171</v>
      </c>
      <c r="M13" s="31">
        <v>7</v>
      </c>
      <c r="N13" s="32">
        <f t="shared" si="4"/>
        <v>126</v>
      </c>
    </row>
    <row r="14" spans="2:14" ht="12.75">
      <c r="B14" s="24">
        <v>5</v>
      </c>
      <c r="C14" s="25" t="s">
        <v>17</v>
      </c>
      <c r="D14" s="26">
        <v>137</v>
      </c>
      <c r="E14" s="35">
        <v>120</v>
      </c>
      <c r="F14" s="28">
        <v>115</v>
      </c>
      <c r="G14" s="28">
        <v>125</v>
      </c>
      <c r="H14" s="27">
        <v>143</v>
      </c>
      <c r="I14" s="29">
        <f t="shared" si="0"/>
        <v>640</v>
      </c>
      <c r="J14" s="30">
        <f t="shared" si="1"/>
        <v>128</v>
      </c>
      <c r="K14" s="29">
        <f t="shared" si="2"/>
        <v>28</v>
      </c>
      <c r="L14" s="29">
        <f t="shared" si="3"/>
        <v>143</v>
      </c>
      <c r="M14" s="31">
        <v>8</v>
      </c>
      <c r="N14" s="32">
        <f t="shared" si="4"/>
        <v>115</v>
      </c>
    </row>
    <row r="15" spans="2:14" ht="12.75">
      <c r="B15" s="24"/>
      <c r="C15" s="25"/>
      <c r="D15" s="26"/>
      <c r="E15" s="36"/>
      <c r="F15" s="28"/>
      <c r="G15" s="28"/>
      <c r="H15" s="27"/>
      <c r="I15" s="29">
        <f t="shared" si="0"/>
      </c>
      <c r="J15" s="30">
        <f t="shared" si="1"/>
      </c>
      <c r="K15" s="29">
        <f t="shared" si="2"/>
      </c>
      <c r="L15" s="29">
        <f t="shared" si="3"/>
      </c>
      <c r="M15" s="31">
        <v>9</v>
      </c>
      <c r="N15" s="32">
        <f t="shared" si="4"/>
        <v>0</v>
      </c>
    </row>
    <row r="16" spans="2:14" ht="12.75">
      <c r="B16" s="24"/>
      <c r="C16" s="25"/>
      <c r="D16" s="26"/>
      <c r="E16" s="27"/>
      <c r="F16" s="28"/>
      <c r="G16" s="28"/>
      <c r="H16" s="27"/>
      <c r="I16" s="29">
        <f t="shared" si="0"/>
      </c>
      <c r="J16" s="30">
        <f t="shared" si="1"/>
      </c>
      <c r="K16" s="29">
        <f t="shared" si="2"/>
      </c>
      <c r="L16" s="29">
        <f t="shared" si="3"/>
      </c>
      <c r="M16" s="31">
        <v>10</v>
      </c>
      <c r="N16" s="32">
        <f t="shared" si="4"/>
        <v>0</v>
      </c>
    </row>
    <row r="17" spans="2:14" ht="12.75">
      <c r="B17" s="24"/>
      <c r="C17" s="25"/>
      <c r="D17" s="26"/>
      <c r="E17" s="27"/>
      <c r="F17" s="28"/>
      <c r="G17" s="28"/>
      <c r="H17" s="27"/>
      <c r="I17" s="29">
        <f t="shared" si="0"/>
      </c>
      <c r="J17" s="30">
        <f t="shared" si="1"/>
      </c>
      <c r="K17" s="29">
        <f t="shared" si="2"/>
      </c>
      <c r="L17" s="29">
        <f t="shared" si="3"/>
      </c>
      <c r="M17" s="31">
        <v>11</v>
      </c>
      <c r="N17" s="32">
        <f t="shared" si="4"/>
        <v>0</v>
      </c>
    </row>
    <row r="18" spans="2:14" ht="12.75">
      <c r="B18" s="24"/>
      <c r="C18" s="25"/>
      <c r="D18" s="26"/>
      <c r="E18" s="27"/>
      <c r="F18" s="28"/>
      <c r="G18" s="28"/>
      <c r="H18" s="27"/>
      <c r="I18" s="29">
        <f t="shared" si="0"/>
      </c>
      <c r="J18" s="30">
        <f t="shared" si="1"/>
      </c>
      <c r="K18" s="29">
        <f t="shared" si="2"/>
      </c>
      <c r="L18" s="29">
        <f t="shared" si="3"/>
      </c>
      <c r="M18" s="31">
        <v>12</v>
      </c>
      <c r="N18" s="32">
        <f t="shared" si="4"/>
        <v>0</v>
      </c>
    </row>
    <row r="19" spans="2:14" ht="12.75">
      <c r="B19" s="24"/>
      <c r="C19" s="25"/>
      <c r="D19" s="26"/>
      <c r="E19" s="27"/>
      <c r="F19" s="28"/>
      <c r="G19" s="28"/>
      <c r="H19" s="27"/>
      <c r="I19" s="29">
        <f t="shared" si="0"/>
      </c>
      <c r="J19" s="30">
        <f t="shared" si="1"/>
      </c>
      <c r="K19" s="29">
        <f t="shared" si="2"/>
      </c>
      <c r="L19" s="29">
        <f t="shared" si="3"/>
      </c>
      <c r="M19" s="31">
        <v>13</v>
      </c>
      <c r="N19" s="32">
        <f t="shared" si="4"/>
        <v>0</v>
      </c>
    </row>
    <row r="20" spans="2:14" ht="12.75">
      <c r="B20" s="24"/>
      <c r="C20" s="25"/>
      <c r="D20" s="26"/>
      <c r="E20" s="27"/>
      <c r="F20" s="28"/>
      <c r="G20" s="28"/>
      <c r="H20" s="27"/>
      <c r="I20" s="29">
        <f t="shared" si="0"/>
      </c>
      <c r="J20" s="30">
        <f t="shared" si="1"/>
      </c>
      <c r="K20" s="29">
        <f t="shared" si="2"/>
      </c>
      <c r="L20" s="29">
        <f t="shared" si="3"/>
      </c>
      <c r="M20" s="31">
        <v>14</v>
      </c>
      <c r="N20" s="32">
        <f t="shared" si="4"/>
        <v>0</v>
      </c>
    </row>
    <row r="21" spans="2:14" ht="12.75">
      <c r="B21" s="24"/>
      <c r="C21" s="33"/>
      <c r="D21" s="26"/>
      <c r="E21" s="27"/>
      <c r="F21" s="28"/>
      <c r="G21" s="28"/>
      <c r="H21" s="27"/>
      <c r="I21" s="29">
        <f t="shared" si="0"/>
      </c>
      <c r="J21" s="30">
        <f t="shared" si="1"/>
      </c>
      <c r="K21" s="29">
        <f t="shared" si="2"/>
      </c>
      <c r="L21" s="29">
        <f t="shared" si="3"/>
      </c>
      <c r="M21" s="31">
        <v>15</v>
      </c>
      <c r="N21" s="32">
        <f t="shared" si="4"/>
        <v>0</v>
      </c>
    </row>
    <row r="24" ht="12.75">
      <c r="C24"/>
    </row>
  </sheetData>
  <sheetProtection selectLockedCells="1" selectUnlockedCells="1"/>
  <conditionalFormatting sqref="C7 C9:C12 C15:C19">
    <cfRule type="expression" priority="1" dxfId="0" stopIfTrue="1">
      <formula>(C1&gt;0)</formula>
    </cfRule>
  </conditionalFormatting>
  <conditionalFormatting sqref="C8 C13:C14 C20:C21">
    <cfRule type="expression" priority="2" dxfId="0" stopIfTrue="1">
      <formula>(C1&gt;0)</formula>
    </cfRule>
  </conditionalFormatting>
  <conditionalFormatting sqref="D7">
    <cfRule type="expression" priority="3" dxfId="1" stopIfTrue="1">
      <formula>"D7=МИН($D$7:$H$7)"</formula>
    </cfRule>
  </conditionalFormatting>
  <printOptions/>
  <pageMargins left="0.4597222222222222" right="0.1701388888888889" top="0.32013888888888886" bottom="0.3" header="0.5118055555555555" footer="0.5118055555555555"/>
  <pageSetup horizontalDpi="300" verticalDpi="300" orientation="landscape" paperSize="9"/>
  <legacyDrawing r:id="rId2"/>
  <oleObjects>
    <oleObject progId="Рисунок Microsoft Word" shapeId="564738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70" zoomScaleNormal="70" workbookViewId="0" topLeftCell="A4">
      <selection activeCell="E33" sqref="E33:E35"/>
    </sheetView>
  </sheetViews>
  <sheetFormatPr defaultColWidth="9.140625" defaultRowHeight="12.75"/>
  <cols>
    <col min="1" max="1" width="3.8515625" style="1" customWidth="1"/>
    <col min="2" max="2" width="29.140625" style="1" customWidth="1"/>
    <col min="3" max="3" width="5.8515625" style="1" customWidth="1"/>
    <col min="4" max="4" width="6.00390625" style="1" customWidth="1"/>
    <col min="5" max="5" width="6.7109375" style="0" customWidth="1"/>
    <col min="6" max="6" width="3.8515625" style="1" customWidth="1"/>
    <col min="7" max="7" width="30.7109375" style="1" customWidth="1"/>
    <col min="8" max="9" width="6.00390625" style="1" customWidth="1"/>
    <col min="10" max="10" width="6.8515625" style="1" customWidth="1"/>
    <col min="11" max="11" width="5.421875" style="1" customWidth="1"/>
    <col min="12" max="12" width="29.00390625" style="1" customWidth="1"/>
    <col min="13" max="13" width="6.00390625" style="1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>
      <c r="A2" s="4"/>
      <c r="B2" s="2"/>
      <c r="C2" s="2"/>
      <c r="D2" s="5"/>
      <c r="E2" s="6" t="s">
        <v>0</v>
      </c>
      <c r="F2" s="7"/>
      <c r="G2" s="7"/>
      <c r="H2" s="7"/>
      <c r="I2" s="7"/>
      <c r="J2" s="7"/>
      <c r="K2" s="7"/>
      <c r="L2" s="7"/>
      <c r="M2" s="2"/>
    </row>
    <row r="3" spans="1:13" ht="13.5" customHeight="1">
      <c r="A3" s="9"/>
      <c r="B3" s="2"/>
      <c r="C3" s="2"/>
      <c r="D3" s="2"/>
      <c r="E3" s="10"/>
      <c r="F3" s="11"/>
      <c r="G3" s="12"/>
      <c r="H3" s="12"/>
      <c r="I3" s="13"/>
      <c r="J3" s="7"/>
      <c r="K3" s="7"/>
      <c r="L3" s="7"/>
      <c r="M3" s="7"/>
    </row>
    <row r="4" spans="1:13" ht="23.25" customHeight="1">
      <c r="A4" s="2"/>
      <c r="B4" s="2"/>
      <c r="C4" s="2"/>
      <c r="D4" s="2"/>
      <c r="E4" s="10"/>
      <c r="F4" s="7"/>
      <c r="G4" s="16" t="s">
        <v>18</v>
      </c>
      <c r="H4" s="16"/>
      <c r="I4" s="16"/>
      <c r="J4" s="16"/>
      <c r="K4" s="16"/>
      <c r="L4" s="16"/>
      <c r="M4" s="16"/>
    </row>
    <row r="5" spans="1:13" ht="15.75">
      <c r="A5" s="9"/>
      <c r="B5" s="2"/>
      <c r="C5" s="2"/>
      <c r="D5" s="2"/>
      <c r="E5" s="2"/>
      <c r="F5" s="2"/>
      <c r="G5" s="2"/>
      <c r="H5" s="2"/>
      <c r="I5" s="18" t="s">
        <v>19</v>
      </c>
      <c r="J5" s="18"/>
      <c r="K5" s="18"/>
      <c r="L5" s="2"/>
      <c r="M5" s="2"/>
    </row>
    <row r="8" spans="1:14" ht="18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18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7"/>
      <c r="N9" s="37"/>
    </row>
    <row r="10" spans="1:14" ht="18">
      <c r="A10" s="40">
        <v>8</v>
      </c>
      <c r="B10" s="41" t="s">
        <v>20</v>
      </c>
      <c r="C10" s="42">
        <v>127</v>
      </c>
      <c r="D10" s="43">
        <v>156</v>
      </c>
      <c r="E10" s="44">
        <f>SUM(C10:D10)</f>
        <v>283</v>
      </c>
      <c r="F10" s="44">
        <v>8</v>
      </c>
      <c r="G10" s="44"/>
      <c r="H10" s="44"/>
      <c r="I10" s="44"/>
      <c r="J10" s="39"/>
      <c r="K10" s="39"/>
      <c r="L10" s="39"/>
      <c r="M10" s="37"/>
      <c r="N10" s="37"/>
    </row>
    <row r="11" spans="1:14" ht="18">
      <c r="A11" s="45">
        <v>1</v>
      </c>
      <c r="B11" s="46" t="s">
        <v>10</v>
      </c>
      <c r="C11" s="47">
        <v>223</v>
      </c>
      <c r="D11" s="48">
        <v>183</v>
      </c>
      <c r="E11" s="44">
        <f>SUM(C11:D11)</f>
        <v>406</v>
      </c>
      <c r="F11" s="44"/>
      <c r="G11" s="44"/>
      <c r="H11" s="44"/>
      <c r="I11" s="44"/>
      <c r="J11" s="39"/>
      <c r="K11" s="39"/>
      <c r="L11" s="39"/>
      <c r="M11" s="37"/>
      <c r="N11" s="37"/>
    </row>
    <row r="12" spans="1:14" ht="18">
      <c r="A12" s="38"/>
      <c r="B12" s="49"/>
      <c r="C12" s="38"/>
      <c r="D12" s="50"/>
      <c r="E12" s="44"/>
      <c r="F12" s="44">
        <v>9</v>
      </c>
      <c r="G12" s="44"/>
      <c r="H12" s="44"/>
      <c r="I12" s="44"/>
      <c r="J12" s="39"/>
      <c r="K12" s="39"/>
      <c r="L12" s="39"/>
      <c r="M12" s="37"/>
      <c r="N12" s="37"/>
    </row>
    <row r="13" spans="1:14" ht="18">
      <c r="A13" s="38"/>
      <c r="B13" s="49"/>
      <c r="C13" s="51"/>
      <c r="D13" s="52"/>
      <c r="E13" s="53"/>
      <c r="F13" s="40">
        <v>1</v>
      </c>
      <c r="G13" s="46" t="s">
        <v>10</v>
      </c>
      <c r="H13" s="54">
        <v>138</v>
      </c>
      <c r="I13" s="55">
        <v>213</v>
      </c>
      <c r="J13" s="39">
        <f>SUM(H13:I13)</f>
        <v>351</v>
      </c>
      <c r="K13" s="39">
        <v>3</v>
      </c>
      <c r="L13" s="39"/>
      <c r="M13" s="37"/>
      <c r="N13" s="37"/>
    </row>
    <row r="14" spans="1:14" ht="18">
      <c r="A14" s="38"/>
      <c r="B14" s="49"/>
      <c r="C14" s="49"/>
      <c r="D14" s="52"/>
      <c r="E14" s="38"/>
      <c r="F14" s="40">
        <v>6</v>
      </c>
      <c r="G14" s="41" t="s">
        <v>15</v>
      </c>
      <c r="H14" s="54">
        <v>210</v>
      </c>
      <c r="I14" s="55">
        <v>155</v>
      </c>
      <c r="J14" s="39">
        <f>SUM(H14:I14)</f>
        <v>365</v>
      </c>
      <c r="K14" s="39"/>
      <c r="L14" s="39"/>
      <c r="M14" s="37"/>
      <c r="N14" s="37"/>
    </row>
    <row r="15" spans="1:14" ht="18">
      <c r="A15" s="38"/>
      <c r="B15" s="49"/>
      <c r="C15" s="38"/>
      <c r="D15" s="56"/>
      <c r="E15" s="38"/>
      <c r="F15" s="39">
        <v>10</v>
      </c>
      <c r="G15" s="39"/>
      <c r="H15" s="38"/>
      <c r="I15" s="50"/>
      <c r="J15" s="39"/>
      <c r="K15" s="39"/>
      <c r="L15" s="39"/>
      <c r="M15" s="37"/>
      <c r="N15" s="37"/>
    </row>
    <row r="16" spans="1:14" ht="18">
      <c r="A16" s="40">
        <v>6</v>
      </c>
      <c r="B16" s="41" t="s">
        <v>15</v>
      </c>
      <c r="C16" s="42">
        <v>171</v>
      </c>
      <c r="D16" s="57">
        <v>180</v>
      </c>
      <c r="E16" s="44">
        <f>SUM(C16:D16)</f>
        <v>351</v>
      </c>
      <c r="F16" s="39"/>
      <c r="G16" s="39"/>
      <c r="H16" s="38"/>
      <c r="I16" s="52"/>
      <c r="J16" s="39"/>
      <c r="K16" s="39"/>
      <c r="L16" s="39"/>
      <c r="M16" s="37"/>
      <c r="N16" s="37"/>
    </row>
    <row r="17" spans="1:14" ht="18">
      <c r="A17" s="45">
        <v>3</v>
      </c>
      <c r="B17" s="41" t="s">
        <v>11</v>
      </c>
      <c r="C17" s="54">
        <v>197</v>
      </c>
      <c r="D17" s="55">
        <v>148</v>
      </c>
      <c r="E17" s="44">
        <f>SUM(C17:D17)</f>
        <v>345</v>
      </c>
      <c r="F17" s="39">
        <v>5</v>
      </c>
      <c r="G17" s="39"/>
      <c r="H17" s="38"/>
      <c r="I17" s="52"/>
      <c r="J17" s="37"/>
      <c r="K17" s="39"/>
      <c r="L17" s="39" t="s">
        <v>21</v>
      </c>
      <c r="M17" s="39"/>
      <c r="N17" s="37"/>
    </row>
    <row r="18" spans="1:14" ht="18">
      <c r="A18" s="38"/>
      <c r="B18" s="58"/>
      <c r="C18" s="38"/>
      <c r="D18" s="38"/>
      <c r="E18" s="59"/>
      <c r="F18" s="39"/>
      <c r="G18" s="39"/>
      <c r="H18" s="38"/>
      <c r="I18" s="52"/>
      <c r="J18" s="37"/>
      <c r="K18" s="39"/>
      <c r="L18" s="39"/>
      <c r="M18" s="39"/>
      <c r="N18" s="37"/>
    </row>
    <row r="19" spans="1:14" ht="18">
      <c r="A19" s="38"/>
      <c r="B19" s="58"/>
      <c r="C19" s="38"/>
      <c r="D19" s="38"/>
      <c r="E19" s="38"/>
      <c r="F19" s="39"/>
      <c r="G19" s="39"/>
      <c r="H19" s="38"/>
      <c r="I19" s="52">
        <v>9</v>
      </c>
      <c r="J19" s="60"/>
      <c r="K19" s="40">
        <v>6</v>
      </c>
      <c r="L19" s="41" t="s">
        <v>15</v>
      </c>
      <c r="M19" s="61">
        <v>178</v>
      </c>
      <c r="N19" s="39">
        <f>SUM(M19:M19)</f>
        <v>178</v>
      </c>
    </row>
    <row r="20" spans="1:14" ht="18">
      <c r="A20" s="38"/>
      <c r="B20" s="58"/>
      <c r="C20" s="38"/>
      <c r="D20" s="38"/>
      <c r="E20" s="38"/>
      <c r="F20" s="39"/>
      <c r="G20" s="39"/>
      <c r="H20" s="38"/>
      <c r="I20" s="52">
        <v>10</v>
      </c>
      <c r="J20" s="37"/>
      <c r="K20" s="45">
        <v>2</v>
      </c>
      <c r="L20" s="41" t="s">
        <v>12</v>
      </c>
      <c r="M20" s="40">
        <v>219</v>
      </c>
      <c r="N20" s="39">
        <f>SUM(M20:M20)</f>
        <v>219</v>
      </c>
    </row>
    <row r="21" spans="1:14" ht="18">
      <c r="A21" s="38"/>
      <c r="B21" s="58"/>
      <c r="C21" s="38"/>
      <c r="D21" s="38"/>
      <c r="E21" s="38"/>
      <c r="F21" s="39"/>
      <c r="G21" s="39"/>
      <c r="H21" s="38"/>
      <c r="I21" s="52"/>
      <c r="J21" s="37"/>
      <c r="K21" s="39"/>
      <c r="L21" s="39"/>
      <c r="M21" s="38"/>
      <c r="N21" s="37"/>
    </row>
    <row r="22" spans="1:14" ht="18">
      <c r="A22" s="62">
        <v>5</v>
      </c>
      <c r="B22" s="41" t="s">
        <v>22</v>
      </c>
      <c r="C22" s="63">
        <v>165</v>
      </c>
      <c r="D22" s="64">
        <v>166</v>
      </c>
      <c r="E22" s="44">
        <f>SUM(C22:D22)</f>
        <v>331</v>
      </c>
      <c r="F22" s="39"/>
      <c r="G22" s="39"/>
      <c r="H22" s="38"/>
      <c r="I22" s="52"/>
      <c r="J22" s="37"/>
      <c r="K22" s="39"/>
      <c r="L22" s="39"/>
      <c r="M22" s="38"/>
      <c r="N22" s="37"/>
    </row>
    <row r="23" spans="1:14" ht="18.75" thickBot="1">
      <c r="A23" s="45">
        <v>4</v>
      </c>
      <c r="B23" s="46" t="s">
        <v>13</v>
      </c>
      <c r="C23" s="47">
        <v>156</v>
      </c>
      <c r="D23" s="40">
        <v>119</v>
      </c>
      <c r="E23" s="44">
        <f>SUM(C23:D23)</f>
        <v>275</v>
      </c>
      <c r="F23" s="39">
        <v>6</v>
      </c>
      <c r="G23" s="39"/>
      <c r="H23" s="38"/>
      <c r="I23" s="52"/>
      <c r="J23" s="37"/>
      <c r="K23" s="39"/>
      <c r="L23" s="39"/>
      <c r="M23" s="38"/>
      <c r="N23" s="37"/>
    </row>
    <row r="24" spans="1:14" ht="18.75" thickBot="1">
      <c r="A24" s="38"/>
      <c r="B24" s="58"/>
      <c r="C24" s="38"/>
      <c r="D24" s="50"/>
      <c r="E24" s="59"/>
      <c r="F24" s="39">
        <v>11</v>
      </c>
      <c r="G24" s="39"/>
      <c r="H24" s="38"/>
      <c r="I24" s="52"/>
      <c r="J24" s="37"/>
      <c r="K24" s="39"/>
      <c r="L24" s="65"/>
      <c r="M24" s="38"/>
      <c r="N24" s="37"/>
    </row>
    <row r="25" spans="1:14" ht="18.75" thickBot="1">
      <c r="A25" s="38"/>
      <c r="B25" s="58"/>
      <c r="C25" s="38"/>
      <c r="D25" s="52"/>
      <c r="E25" s="53"/>
      <c r="F25" s="70">
        <v>5</v>
      </c>
      <c r="G25" s="71" t="s">
        <v>22</v>
      </c>
      <c r="H25" s="72">
        <v>188</v>
      </c>
      <c r="I25" s="73">
        <v>154</v>
      </c>
      <c r="J25" s="39">
        <f>SUM(H25:I25)</f>
        <v>342</v>
      </c>
      <c r="K25" s="39">
        <v>4</v>
      </c>
      <c r="L25" s="39"/>
      <c r="M25" s="38"/>
      <c r="N25" s="37"/>
    </row>
    <row r="26" spans="1:14" ht="18.75" thickBot="1">
      <c r="A26" s="38"/>
      <c r="B26" s="58"/>
      <c r="C26" s="38"/>
      <c r="D26" s="52"/>
      <c r="E26" s="38"/>
      <c r="F26" s="74">
        <v>2</v>
      </c>
      <c r="G26" s="75" t="s">
        <v>12</v>
      </c>
      <c r="H26" s="76">
        <v>218</v>
      </c>
      <c r="I26" s="77">
        <v>173</v>
      </c>
      <c r="J26" s="39">
        <f>SUM(H26:I26)</f>
        <v>391</v>
      </c>
      <c r="K26" s="39"/>
      <c r="L26" s="39"/>
      <c r="M26" s="38"/>
      <c r="N26" s="37"/>
    </row>
    <row r="27" spans="1:14" ht="18.75" thickBot="1">
      <c r="A27" s="38"/>
      <c r="B27" s="58"/>
      <c r="C27" s="38"/>
      <c r="D27" s="56"/>
      <c r="E27" s="39"/>
      <c r="F27" s="39">
        <v>12</v>
      </c>
      <c r="G27" s="39"/>
      <c r="H27" s="39"/>
      <c r="I27" s="68"/>
      <c r="J27" s="69"/>
      <c r="K27" s="39"/>
      <c r="L27" s="39"/>
      <c r="M27" s="38"/>
      <c r="N27" s="37"/>
    </row>
    <row r="28" spans="1:14" ht="18.75" thickBot="1">
      <c r="A28" s="40">
        <v>7</v>
      </c>
      <c r="B28" s="41" t="s">
        <v>23</v>
      </c>
      <c r="C28" s="42">
        <v>149</v>
      </c>
      <c r="D28" s="43">
        <v>148</v>
      </c>
      <c r="E28" s="44">
        <f>SUM(C28:D28)</f>
        <v>297</v>
      </c>
      <c r="F28" s="39">
        <v>7</v>
      </c>
      <c r="G28" s="39"/>
      <c r="H28" s="39"/>
      <c r="I28" s="68"/>
      <c r="J28" s="69"/>
      <c r="K28" s="37"/>
      <c r="L28" s="66"/>
      <c r="M28" s="66"/>
      <c r="N28" s="37"/>
    </row>
    <row r="29" spans="1:14" ht="18.75" thickBot="1">
      <c r="A29" s="45">
        <v>2</v>
      </c>
      <c r="B29" s="41" t="s">
        <v>12</v>
      </c>
      <c r="C29" s="47">
        <v>154</v>
      </c>
      <c r="D29" s="67">
        <v>246</v>
      </c>
      <c r="E29" s="44">
        <f>SUM(C29:D29)</f>
        <v>400</v>
      </c>
      <c r="F29" s="59"/>
      <c r="G29" s="59"/>
      <c r="H29" s="59"/>
      <c r="I29" s="59"/>
      <c r="J29" s="69"/>
      <c r="K29" s="37"/>
      <c r="L29" s="37"/>
      <c r="M29" s="37"/>
      <c r="N29" s="39"/>
    </row>
    <row r="30" spans="1:14" ht="18">
      <c r="A30" s="39"/>
      <c r="B30" s="39"/>
      <c r="C30" s="39"/>
      <c r="D30" s="39"/>
      <c r="E30" s="39"/>
      <c r="F30" s="59"/>
      <c r="G30" s="59"/>
      <c r="H30" s="59"/>
      <c r="I30" s="59"/>
      <c r="J30" s="37"/>
      <c r="K30" s="37"/>
      <c r="L30" s="37"/>
      <c r="M30" s="37"/>
      <c r="N30" s="39"/>
    </row>
    <row r="31" spans="1:14" ht="18">
      <c r="A31" s="37"/>
      <c r="B31" s="37"/>
      <c r="C31" s="37"/>
      <c r="D31" s="37"/>
      <c r="E31" s="37"/>
      <c r="F31" s="59"/>
      <c r="G31" s="59"/>
      <c r="H31" s="59"/>
      <c r="I31" s="59"/>
      <c r="J31" s="37"/>
      <c r="K31" s="37"/>
      <c r="L31" s="37"/>
      <c r="M31" s="37"/>
      <c r="N31" s="37"/>
    </row>
    <row r="32" spans="1:14" ht="14.2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21" customHeight="1">
      <c r="A33" s="37"/>
      <c r="B33" s="37"/>
      <c r="C33" s="37"/>
      <c r="D33" s="37"/>
      <c r="E33" s="39" t="s">
        <v>26</v>
      </c>
      <c r="F33" s="39"/>
      <c r="G33" s="39"/>
      <c r="H33" s="37"/>
      <c r="I33" s="37"/>
      <c r="N33" s="37"/>
    </row>
    <row r="34" spans="1:14" ht="16.5" customHeight="1">
      <c r="A34" s="37"/>
      <c r="B34" s="37"/>
      <c r="C34" s="37"/>
      <c r="D34" s="37"/>
      <c r="E34" s="39" t="s">
        <v>24</v>
      </c>
      <c r="F34" s="39"/>
      <c r="G34" s="39"/>
      <c r="H34" s="37"/>
      <c r="I34" s="37"/>
      <c r="N34" s="37"/>
    </row>
    <row r="35" spans="1:14" ht="18" customHeight="1">
      <c r="A35" s="37"/>
      <c r="B35" s="37"/>
      <c r="C35" s="37"/>
      <c r="D35" s="37"/>
      <c r="E35" s="39" t="s">
        <v>25</v>
      </c>
      <c r="F35" s="39"/>
      <c r="G35" s="39"/>
      <c r="H35" s="37"/>
      <c r="I35" s="37"/>
      <c r="N35" s="37"/>
    </row>
  </sheetData>
  <sheetProtection selectLockedCells="1" selectUnlockedCells="1"/>
  <conditionalFormatting sqref="C17 H13:H14">
    <cfRule type="expression" priority="1" dxfId="1" stopIfTrue="1">
      <formula>"D7=МИН($D$7:$H$7)"</formula>
    </cfRule>
  </conditionalFormatting>
  <conditionalFormatting sqref="B11 B16 B22:B23 B28 G13:G14 G25 L19">
    <cfRule type="expression" priority="2" dxfId="0" stopIfTrue="1">
      <formula>(B5&gt;0)</formula>
    </cfRule>
  </conditionalFormatting>
  <conditionalFormatting sqref="B10 B17 B29 G26 L20">
    <cfRule type="expression" priority="3" dxfId="0" stopIfTrue="1">
      <formula>(B3&gt;0)</formula>
    </cfRule>
  </conditionalFormatting>
  <printOptions/>
  <pageMargins left="0.7479166666666667" right="0.3236111111111111" top="0.9840277777777777" bottom="0.6944444444444444" header="0.5118055555555555" footer="0.5118055555555555"/>
  <pageSetup horizontalDpi="300" verticalDpi="300" orientation="landscape" paperSize="9" scale="73"/>
  <legacyDrawing r:id="rId2"/>
  <oleObjects>
    <oleObject progId="Рисунок Microsoft Word" shapeId="564740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2014-10-02T07:39:47Z</dcterms:created>
  <dcterms:modified xsi:type="dcterms:W3CDTF">2014-10-02T10:01:59Z</dcterms:modified>
  <cp:category/>
  <cp:version/>
  <cp:contentType/>
  <cp:contentStatus/>
</cp:coreProperties>
</file>