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515" tabRatio="945" activeTab="10"/>
  </bookViews>
  <sheets>
    <sheet name="1квал-я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turbo5" sheetId="8" r:id="rId8"/>
    <sheet name="2квал-я" sheetId="9" r:id="rId9"/>
    <sheet name="ДЕСПЕРАДО" sheetId="10" r:id="rId10"/>
    <sheet name="DoubleEl" sheetId="11" r:id="rId11"/>
    <sheet name="Финал (3)" sheetId="12" r:id="rId12"/>
    <sheet name="Лист1" sheetId="13" state="hidden" r:id="rId13"/>
  </sheets>
  <definedNames/>
  <calcPr fullCalcOnLoad="1"/>
</workbook>
</file>

<file path=xl/sharedStrings.xml><?xml version="1.0" encoding="utf-8"?>
<sst xmlns="http://schemas.openxmlformats.org/spreadsheetml/2006/main" count="562" uniqueCount="193">
  <si>
    <t>№</t>
  </si>
  <si>
    <t>F</t>
  </si>
  <si>
    <t>J</t>
  </si>
  <si>
    <t>Hp</t>
  </si>
  <si>
    <t>Turbo 5</t>
  </si>
  <si>
    <t xml:space="preserve">Total </t>
  </si>
  <si>
    <t>Т5</t>
  </si>
  <si>
    <t>Магда</t>
  </si>
  <si>
    <t>Виктор</t>
  </si>
  <si>
    <t>Андрей</t>
  </si>
  <si>
    <t>Город</t>
  </si>
  <si>
    <t>Краснодар</t>
  </si>
  <si>
    <t>Криворучко</t>
  </si>
  <si>
    <t>Роман</t>
  </si>
  <si>
    <t>Ставрополь</t>
  </si>
  <si>
    <t>Сверчков</t>
  </si>
  <si>
    <t>Владимир</t>
  </si>
  <si>
    <t>Сергей</t>
  </si>
  <si>
    <t>Марченко</t>
  </si>
  <si>
    <t>Егозарьян</t>
  </si>
  <si>
    <t>Артур</t>
  </si>
  <si>
    <t>Суслов</t>
  </si>
  <si>
    <t>Степледдер</t>
  </si>
  <si>
    <t>Место</t>
  </si>
  <si>
    <t>сумма</t>
  </si>
  <si>
    <t>средний</t>
  </si>
  <si>
    <t>переигр.</t>
  </si>
  <si>
    <t>Игры</t>
  </si>
  <si>
    <t>Мин.</t>
  </si>
  <si>
    <t>Макс.</t>
  </si>
  <si>
    <t>2 блок</t>
  </si>
  <si>
    <t>Игрок</t>
  </si>
  <si>
    <t>3 блок</t>
  </si>
  <si>
    <t>4 блок</t>
  </si>
  <si>
    <t>5 блок</t>
  </si>
  <si>
    <t>6 блок</t>
  </si>
  <si>
    <t>7 блок</t>
  </si>
  <si>
    <t>1-я квалификация</t>
  </si>
  <si>
    <t>2 квалификация</t>
  </si>
  <si>
    <t>10 игр</t>
  </si>
  <si>
    <t>6 игр</t>
  </si>
  <si>
    <t>Десперадо</t>
  </si>
  <si>
    <t>Winner's Bracket</t>
  </si>
  <si>
    <t>Матч 1</t>
  </si>
  <si>
    <t>Loser to A</t>
  </si>
  <si>
    <t>дорожка 15</t>
  </si>
  <si>
    <t>мужская High Game</t>
  </si>
  <si>
    <t>Матч 9</t>
  </si>
  <si>
    <t>Loser to L</t>
  </si>
  <si>
    <t>дорожка 14</t>
  </si>
  <si>
    <t>Матч 2</t>
  </si>
  <si>
    <t>Loser to B</t>
  </si>
  <si>
    <t>дорожка 16</t>
  </si>
  <si>
    <t>Матч 21</t>
  </si>
  <si>
    <t>Loser to M</t>
  </si>
  <si>
    <t>дорожка 13-14</t>
  </si>
  <si>
    <t>Матч 3</t>
  </si>
  <si>
    <t>Loser to C</t>
  </si>
  <si>
    <t>дорожка 12</t>
  </si>
  <si>
    <t>Матч 10</t>
  </si>
  <si>
    <t>Loser to K</t>
  </si>
  <si>
    <t>Матч 4</t>
  </si>
  <si>
    <t>Loser to D</t>
  </si>
  <si>
    <t>дорожка 13</t>
  </si>
  <si>
    <t>Победитель</t>
  </si>
  <si>
    <t>#1 в Степлэддере</t>
  </si>
  <si>
    <t>СТЕПЛЭДДЕР</t>
  </si>
  <si>
    <t>Матч 25</t>
  </si>
  <si>
    <t>дорожка 11-12</t>
  </si>
  <si>
    <t>Проигравший</t>
  </si>
  <si>
    <t>Матч 5</t>
  </si>
  <si>
    <t>Loser to E</t>
  </si>
  <si>
    <t>#2 в Степлэддере</t>
  </si>
  <si>
    <t>дорожка 9</t>
  </si>
  <si>
    <t>дорожка 9-10</t>
  </si>
  <si>
    <t>Матч 11</t>
  </si>
  <si>
    <t>Loser to J</t>
  </si>
  <si>
    <t>Матч 6</t>
  </si>
  <si>
    <t>Loser to F</t>
  </si>
  <si>
    <t>Матч 22</t>
  </si>
  <si>
    <t>Loser to N</t>
  </si>
  <si>
    <t>дорожка 15-16</t>
  </si>
  <si>
    <t>Матч 7</t>
  </si>
  <si>
    <t>Loser to G</t>
  </si>
  <si>
    <t>дорожка 10</t>
  </si>
  <si>
    <t>Матч 12</t>
  </si>
  <si>
    <t>Loser to I</t>
  </si>
  <si>
    <t>Матч 8</t>
  </si>
  <si>
    <t>Loser to H</t>
  </si>
  <si>
    <t>дорожка 11</t>
  </si>
  <si>
    <t>Loser's Bracket</t>
  </si>
  <si>
    <t>Матч 17</t>
  </si>
  <si>
    <t>Матч 26</t>
  </si>
  <si>
    <t>Матч 13</t>
  </si>
  <si>
    <t>Матч 23</t>
  </si>
  <si>
    <t>Матч 18</t>
  </si>
  <si>
    <t>Матч 14</t>
  </si>
  <si>
    <t>Матч 19</t>
  </si>
  <si>
    <t>Матч 27</t>
  </si>
  <si>
    <t>Матч 15</t>
  </si>
  <si>
    <t>Матч 24</t>
  </si>
  <si>
    <t>Матч 20</t>
  </si>
  <si>
    <t>Матч 16</t>
  </si>
  <si>
    <t>женская High Game</t>
  </si>
  <si>
    <t>I</t>
  </si>
  <si>
    <t>M</t>
  </si>
  <si>
    <t>A</t>
  </si>
  <si>
    <t>B</t>
  </si>
  <si>
    <t>C</t>
  </si>
  <si>
    <t>D</t>
  </si>
  <si>
    <t>K</t>
  </si>
  <si>
    <t>N</t>
  </si>
  <si>
    <t>E</t>
  </si>
  <si>
    <t>L</t>
  </si>
  <si>
    <t>G</t>
  </si>
  <si>
    <t>H</t>
  </si>
  <si>
    <t>Иванов Анатолий</t>
  </si>
  <si>
    <t>Альчаков Андрей</t>
  </si>
  <si>
    <t>Леонтьев Андрей</t>
  </si>
  <si>
    <t>Рогожин Александр</t>
  </si>
  <si>
    <t xml:space="preserve">Фирумян Эдуард </t>
  </si>
  <si>
    <t>Алкан</t>
  </si>
  <si>
    <t xml:space="preserve">Криворучко Роман </t>
  </si>
  <si>
    <t xml:space="preserve">Турсидис Антониос </t>
  </si>
  <si>
    <t>Макушкин Александр</t>
  </si>
  <si>
    <t>Георгиевск</t>
  </si>
  <si>
    <t>+</t>
  </si>
  <si>
    <t>Мусаев Казбек</t>
  </si>
  <si>
    <t>Семёнов Владимир</t>
  </si>
  <si>
    <t>Суменков Сергей</t>
  </si>
  <si>
    <t>Амбарцумян Георгий</t>
  </si>
  <si>
    <t>Криворотова Элла</t>
  </si>
  <si>
    <t>Криворотов Виктор</t>
  </si>
  <si>
    <t>Турсидис Антониос</t>
  </si>
  <si>
    <t>Магда Виктор</t>
  </si>
  <si>
    <t>Тарасиков Олег</t>
  </si>
  <si>
    <t>Сверчков Владимир</t>
  </si>
  <si>
    <t>Егозарьян Артур</t>
  </si>
  <si>
    <t>Васекин Александр</t>
  </si>
  <si>
    <t>Запорожский Юрий</t>
  </si>
  <si>
    <t>Анипко Александр</t>
  </si>
  <si>
    <t>Джумаев Павел</t>
  </si>
  <si>
    <t>Чурилов Владимир</t>
  </si>
  <si>
    <t>Криворучко Роман</t>
  </si>
  <si>
    <t>Котляров Николай</t>
  </si>
  <si>
    <t>Марченко Петр</t>
  </si>
  <si>
    <t>Лермонтов</t>
  </si>
  <si>
    <t>Волгоград</t>
  </si>
  <si>
    <t>Паршуков Алексей</t>
  </si>
  <si>
    <t xml:space="preserve">Мишкина Анастасия </t>
  </si>
  <si>
    <t>Суслов Андрей</t>
  </si>
  <si>
    <t>Суслова Оксана</t>
  </si>
  <si>
    <t>Екатеринбург</t>
  </si>
  <si>
    <t>Ростов-наДону</t>
  </si>
  <si>
    <t>Новороссийск</t>
  </si>
  <si>
    <t>Феодосиади Константин</t>
  </si>
  <si>
    <t>Кулаков Алексей</t>
  </si>
  <si>
    <t>Марченко Пётр</t>
  </si>
  <si>
    <t>Мишкина Анастасия</t>
  </si>
  <si>
    <t>Ульянова Анна</t>
  </si>
  <si>
    <t>Иванова Ольга</t>
  </si>
  <si>
    <t>Вакула Сергей</t>
  </si>
  <si>
    <t>Королев Юрий</t>
  </si>
  <si>
    <t>Королева Лилия</t>
  </si>
  <si>
    <t xml:space="preserve">Феодосиади Константин </t>
  </si>
  <si>
    <t>Фирумян Эдуард</t>
  </si>
  <si>
    <t>Королёв Юрий</t>
  </si>
  <si>
    <t>Плиев Олег</t>
  </si>
  <si>
    <t>Дзагоев Батрадз</t>
  </si>
  <si>
    <t>Тотаев Олег</t>
  </si>
  <si>
    <t>Владикавказ</t>
  </si>
  <si>
    <t>Паршуков</t>
  </si>
  <si>
    <t>Алексей</t>
  </si>
  <si>
    <t>Вакула</t>
  </si>
  <si>
    <t>Пётр</t>
  </si>
  <si>
    <t xml:space="preserve">Криворотова </t>
  </si>
  <si>
    <t>Элла</t>
  </si>
  <si>
    <t xml:space="preserve">Кулаков </t>
  </si>
  <si>
    <t>Рогожин</t>
  </si>
  <si>
    <t>Александр</t>
  </si>
  <si>
    <t>Чурилов</t>
  </si>
  <si>
    <t>Васекин</t>
  </si>
  <si>
    <t>Мишкина</t>
  </si>
  <si>
    <t>Анастасия</t>
  </si>
  <si>
    <t>Феодосиади</t>
  </si>
  <si>
    <t>Константин</t>
  </si>
  <si>
    <t>Турсидис</t>
  </si>
  <si>
    <t>Антониос</t>
  </si>
  <si>
    <t>Кулаков</t>
  </si>
  <si>
    <t xml:space="preserve">Егозарьян </t>
  </si>
  <si>
    <t>Криворотова</t>
  </si>
  <si>
    <t xml:space="preserve">Магда </t>
  </si>
  <si>
    <t>Шоковое Десперадо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</si>
</sst>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дорожка &quot;##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1"/>
      <color indexed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Arial Cyr"/>
      <family val="2"/>
    </font>
    <font>
      <b/>
      <i/>
      <sz val="16"/>
      <name val="Arial Cyr"/>
      <family val="0"/>
    </font>
    <font>
      <b/>
      <i/>
      <sz val="10"/>
      <name val="Arial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b/>
      <sz val="10"/>
      <color indexed="12"/>
      <name val="Arial Cyr"/>
      <family val="2"/>
    </font>
    <font>
      <b/>
      <i/>
      <sz val="10"/>
      <color indexed="12"/>
      <name val="Arial Cyr"/>
      <family val="0"/>
    </font>
    <font>
      <b/>
      <i/>
      <sz val="14"/>
      <color indexed="12"/>
      <name val="Arial Cyr"/>
      <family val="0"/>
    </font>
    <font>
      <b/>
      <i/>
      <sz val="8"/>
      <color indexed="12"/>
      <name val="Arial Cyr"/>
      <family val="0"/>
    </font>
    <font>
      <b/>
      <sz val="10"/>
      <color indexed="13"/>
      <name val="Arial Cyr"/>
      <family val="0"/>
    </font>
    <font>
      <sz val="10"/>
      <color indexed="13"/>
      <name val="Arial"/>
      <family val="2"/>
    </font>
    <font>
      <b/>
      <sz val="10"/>
      <color indexed="12"/>
      <name val="Arial"/>
      <family val="2"/>
    </font>
    <font>
      <sz val="9"/>
      <color indexed="17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2"/>
      <name val="Arial Cyr"/>
      <family val="0"/>
    </font>
    <font>
      <b/>
      <sz val="12"/>
      <color indexed="12"/>
      <name val="Arial Cyr"/>
      <family val="2"/>
    </font>
    <font>
      <b/>
      <i/>
      <sz val="14"/>
      <name val="Arial Cyr"/>
      <family val="0"/>
    </font>
    <font>
      <b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36"/>
      <name val="Arial Cyr"/>
      <family val="0"/>
    </font>
    <font>
      <b/>
      <sz val="10"/>
      <color indexed="30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1" fontId="5" fillId="25" borderId="10" xfId="0" applyNumberFormat="1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" fontId="5" fillId="25" borderId="16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 vertical="center"/>
    </xf>
    <xf numFmtId="1" fontId="5" fillId="25" borderId="1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0" fillId="25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7" fillId="0" borderId="39" xfId="0" applyFont="1" applyFill="1" applyBorder="1" applyAlignment="1">
      <alignment wrapText="1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32" xfId="0" applyNumberFormat="1" applyFont="1" applyBorder="1" applyAlignment="1">
      <alignment horizontal="left"/>
    </xf>
    <xf numFmtId="0" fontId="17" fillId="0" borderId="2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" fontId="0" fillId="0" borderId="34" xfId="0" applyNumberFormat="1" applyFont="1" applyBorder="1" applyAlignment="1">
      <alignment horizontal="left"/>
    </xf>
    <xf numFmtId="0" fontId="16" fillId="0" borderId="5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53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24" borderId="34" xfId="0" applyNumberFormat="1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56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56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56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Alignment="1">
      <alignment vertical="center"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2" xfId="0" applyFont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0" fillId="0" borderId="24" xfId="0" applyFont="1" applyBorder="1" applyAlignment="1">
      <alignment/>
    </xf>
    <xf numFmtId="0" fontId="15" fillId="24" borderId="0" xfId="0" applyFont="1" applyFill="1" applyBorder="1" applyAlignment="1">
      <alignment vertical="center"/>
    </xf>
    <xf numFmtId="1" fontId="18" fillId="24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vertical="center"/>
    </xf>
    <xf numFmtId="0" fontId="9" fillId="0" borderId="32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5" fillId="25" borderId="20" xfId="0" applyFont="1" applyFill="1" applyBorder="1" applyAlignment="1">
      <alignment horizontal="center" vertical="center"/>
    </xf>
    <xf numFmtId="0" fontId="5" fillId="25" borderId="36" xfId="0" applyFont="1" applyFill="1" applyBorder="1" applyAlignment="1">
      <alignment horizontal="center" vertical="center"/>
    </xf>
    <xf numFmtId="0" fontId="5" fillId="25" borderId="37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horizontal="center" vertical="center"/>
    </xf>
    <xf numFmtId="1" fontId="5" fillId="25" borderId="32" xfId="0" applyNumberFormat="1" applyFont="1" applyFill="1" applyBorder="1" applyAlignment="1">
      <alignment horizontal="center"/>
    </xf>
    <xf numFmtId="1" fontId="5" fillId="25" borderId="38" xfId="0" applyNumberFormat="1" applyFont="1" applyFill="1" applyBorder="1" applyAlignment="1">
      <alignment horizontal="center"/>
    </xf>
    <xf numFmtId="1" fontId="5" fillId="25" borderId="39" xfId="0" applyNumberFormat="1" applyFont="1" applyFill="1" applyBorder="1" applyAlignment="1">
      <alignment horizontal="center"/>
    </xf>
    <xf numFmtId="1" fontId="5" fillId="25" borderId="33" xfId="0" applyNumberFormat="1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32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47" fillId="0" borderId="38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 vertical="center"/>
    </xf>
    <xf numFmtId="2" fontId="47" fillId="25" borderId="29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48" xfId="0" applyNumberFormat="1" applyFont="1" applyFill="1" applyBorder="1" applyAlignment="1">
      <alignment horizontal="center" vertical="center"/>
    </xf>
    <xf numFmtId="2" fontId="5" fillId="0" borderId="49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/>
    </xf>
    <xf numFmtId="0" fontId="5" fillId="0" borderId="33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 vertical="center"/>
    </xf>
    <xf numFmtId="2" fontId="47" fillId="25" borderId="59" xfId="0" applyNumberFormat="1" applyFont="1" applyFill="1" applyBorder="1" applyAlignment="1">
      <alignment horizontal="center" vertical="center"/>
    </xf>
    <xf numFmtId="2" fontId="47" fillId="25" borderId="60" xfId="0" applyNumberFormat="1" applyFont="1" applyFill="1" applyBorder="1" applyAlignment="1">
      <alignment horizontal="center" vertical="center"/>
    </xf>
    <xf numFmtId="2" fontId="47" fillId="25" borderId="6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59" xfId="0" applyNumberFormat="1" applyFont="1" applyFill="1" applyBorder="1" applyAlignment="1">
      <alignment horizontal="center" vertical="center"/>
    </xf>
    <xf numFmtId="2" fontId="5" fillId="0" borderId="60" xfId="0" applyNumberFormat="1" applyFont="1" applyFill="1" applyBorder="1" applyAlignment="1">
      <alignment horizontal="center" vertical="center"/>
    </xf>
    <xf numFmtId="2" fontId="8" fillId="0" borderId="57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 horizontal="center" vertical="center"/>
    </xf>
    <xf numFmtId="0" fontId="5" fillId="11" borderId="38" xfId="0" applyFont="1" applyFill="1" applyBorder="1" applyAlignment="1">
      <alignment wrapText="1"/>
    </xf>
    <xf numFmtId="0" fontId="47" fillId="11" borderId="38" xfId="0" applyFont="1" applyFill="1" applyBorder="1" applyAlignment="1">
      <alignment wrapText="1"/>
    </xf>
    <xf numFmtId="0" fontId="5" fillId="11" borderId="32" xfId="0" applyFont="1" applyFill="1" applyBorder="1" applyAlignment="1">
      <alignment wrapText="1"/>
    </xf>
    <xf numFmtId="0" fontId="9" fillId="11" borderId="38" xfId="0" applyFont="1" applyFill="1" applyBorder="1" applyAlignment="1">
      <alignment/>
    </xf>
    <xf numFmtId="0" fontId="5" fillId="0" borderId="32" xfId="0" applyFont="1" applyFill="1" applyBorder="1" applyAlignment="1">
      <alignment horizontal="left" vertical="center" wrapText="1"/>
    </xf>
    <xf numFmtId="0" fontId="5" fillId="11" borderId="33" xfId="0" applyFont="1" applyFill="1" applyBorder="1" applyAlignment="1">
      <alignment wrapText="1"/>
    </xf>
    <xf numFmtId="0" fontId="9" fillId="11" borderId="39" xfId="0" applyFont="1" applyFill="1" applyBorder="1" applyAlignment="1">
      <alignment/>
    </xf>
    <xf numFmtId="0" fontId="9" fillId="11" borderId="32" xfId="0" applyFont="1" applyFill="1" applyBorder="1" applyAlignment="1">
      <alignment/>
    </xf>
    <xf numFmtId="0" fontId="47" fillId="11" borderId="32" xfId="0" applyFont="1" applyFill="1" applyBorder="1" applyAlignment="1">
      <alignment wrapText="1"/>
    </xf>
    <xf numFmtId="0" fontId="5" fillId="11" borderId="39" xfId="0" applyFont="1" applyFill="1" applyBorder="1" applyAlignment="1">
      <alignment wrapText="1"/>
    </xf>
    <xf numFmtId="0" fontId="9" fillId="0" borderId="38" xfId="0" applyFont="1" applyFill="1" applyBorder="1" applyAlignment="1">
      <alignment/>
    </xf>
    <xf numFmtId="1" fontId="5" fillId="0" borderId="33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25" borderId="47" xfId="0" applyFont="1" applyFill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/>
    </xf>
    <xf numFmtId="1" fontId="5" fillId="25" borderId="32" xfId="0" applyNumberFormat="1" applyFont="1" applyFill="1" applyBorder="1" applyAlignment="1">
      <alignment horizontal="center" vertical="center"/>
    </xf>
    <xf numFmtId="1" fontId="5" fillId="25" borderId="25" xfId="0" applyNumberFormat="1" applyFont="1" applyFill="1" applyBorder="1" applyAlignment="1">
      <alignment horizontal="center" vertical="center"/>
    </xf>
    <xf numFmtId="1" fontId="5" fillId="25" borderId="33" xfId="0" applyNumberFormat="1" applyFont="1" applyFill="1" applyBorder="1" applyAlignment="1">
      <alignment horizontal="center" vertical="center"/>
    </xf>
    <xf numFmtId="0" fontId="5" fillId="17" borderId="6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25" borderId="63" xfId="0" applyFont="1" applyFill="1" applyBorder="1" applyAlignment="1">
      <alignment horizontal="center" vertical="center" wrapText="1"/>
    </xf>
    <xf numFmtId="0" fontId="5" fillId="25" borderId="4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2" fontId="47" fillId="25" borderId="32" xfId="0" applyNumberFormat="1" applyFont="1" applyFill="1" applyBorder="1" applyAlignment="1">
      <alignment horizontal="center" vertical="center"/>
    </xf>
    <xf numFmtId="2" fontId="47" fillId="25" borderId="39" xfId="0" applyNumberFormat="1" applyFont="1" applyFill="1" applyBorder="1" applyAlignment="1">
      <alignment horizontal="center" vertical="center"/>
    </xf>
    <xf numFmtId="0" fontId="5" fillId="17" borderId="6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47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wrapText="1"/>
      <protection locked="0"/>
    </xf>
    <xf numFmtId="0" fontId="7" fillId="25" borderId="38" xfId="0" applyFont="1" applyFill="1" applyBorder="1" applyAlignment="1" applyProtection="1">
      <alignment wrapText="1"/>
      <protection locked="0"/>
    </xf>
    <xf numFmtId="0" fontId="7" fillId="25" borderId="1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wrapText="1"/>
    </xf>
    <xf numFmtId="0" fontId="48" fillId="0" borderId="41" xfId="0" applyFont="1" applyFill="1" applyBorder="1" applyAlignment="1">
      <alignment wrapText="1"/>
    </xf>
    <xf numFmtId="0" fontId="7" fillId="0" borderId="42" xfId="0" applyFont="1" applyFill="1" applyBorder="1" applyAlignment="1">
      <alignment wrapText="1"/>
    </xf>
    <xf numFmtId="0" fontId="7" fillId="0" borderId="40" xfId="0" applyFont="1" applyFill="1" applyBorder="1" applyAlignment="1">
      <alignment wrapText="1"/>
    </xf>
    <xf numFmtId="0" fontId="5" fillId="25" borderId="25" xfId="0" applyFont="1" applyFill="1" applyBorder="1" applyAlignment="1">
      <alignment horizontal="center" vertical="center"/>
    </xf>
    <xf numFmtId="0" fontId="7" fillId="25" borderId="64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5" borderId="32" xfId="0" applyFont="1" applyFill="1" applyBorder="1" applyAlignment="1">
      <alignment horizontal="center" vertical="center"/>
    </xf>
    <xf numFmtId="0" fontId="5" fillId="25" borderId="71" xfId="0" applyFont="1" applyFill="1" applyBorder="1" applyAlignment="1">
      <alignment horizontal="center" vertical="center"/>
    </xf>
    <xf numFmtId="2" fontId="5" fillId="0" borderId="52" xfId="0" applyNumberFormat="1" applyFont="1" applyFill="1" applyBorder="1" applyAlignment="1">
      <alignment horizontal="center" vertical="center"/>
    </xf>
    <xf numFmtId="2" fontId="5" fillId="0" borderId="5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72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5" fillId="25" borderId="7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73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75" xfId="0" applyFont="1" applyFill="1" applyBorder="1" applyAlignment="1">
      <alignment horizontal="center" vertical="center" wrapText="1"/>
    </xf>
    <xf numFmtId="0" fontId="16" fillId="3" borderId="70" xfId="0" applyFont="1" applyFill="1" applyBorder="1" applyAlignment="1">
      <alignment horizontal="center" vertical="center" wrapText="1"/>
    </xf>
    <xf numFmtId="1" fontId="16" fillId="0" borderId="47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168" fontId="21" fillId="0" borderId="24" xfId="0" applyNumberFormat="1" applyFont="1" applyFill="1" applyBorder="1" applyAlignment="1">
      <alignment horizontal="left" vertical="center"/>
    </xf>
    <xf numFmtId="1" fontId="16" fillId="0" borderId="47" xfId="0" applyNumberFormat="1" applyFont="1" applyFill="1" applyBorder="1" applyAlignment="1">
      <alignment horizontal="left" vertical="center"/>
    </xf>
    <xf numFmtId="1" fontId="16" fillId="0" borderId="34" xfId="0" applyNumberFormat="1" applyFont="1" applyFill="1" applyBorder="1" applyAlignment="1">
      <alignment horizontal="left" vertical="center"/>
    </xf>
    <xf numFmtId="0" fontId="19" fillId="0" borderId="70" xfId="0" applyFont="1" applyFill="1" applyBorder="1" applyAlignment="1">
      <alignment horizontal="left" vertical="center"/>
    </xf>
    <xf numFmtId="1" fontId="29" fillId="0" borderId="0" xfId="0" applyNumberFormat="1" applyFont="1" applyAlignment="1">
      <alignment horizontal="center" vertical="center"/>
    </xf>
    <xf numFmtId="1" fontId="29" fillId="0" borderId="56" xfId="0" applyNumberFormat="1" applyFont="1" applyBorder="1" applyAlignment="1">
      <alignment horizontal="center" vertical="center"/>
    </xf>
    <xf numFmtId="168" fontId="21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" fontId="20" fillId="0" borderId="0" xfId="0" applyNumberFormat="1" applyFont="1" applyAlignment="1">
      <alignment horizontal="center" vertical="center"/>
    </xf>
    <xf numFmtId="1" fontId="20" fillId="0" borderId="56" xfId="0" applyNumberFormat="1" applyFont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75" xfId="0" applyFont="1" applyFill="1" applyBorder="1" applyAlignment="1">
      <alignment horizontal="center" vertical="center" wrapText="1"/>
    </xf>
    <xf numFmtId="0" fontId="18" fillId="3" borderId="7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/>
    </xf>
    <xf numFmtId="0" fontId="16" fillId="11" borderId="47" xfId="0" applyFont="1" applyFill="1" applyBorder="1" applyAlignment="1">
      <alignment horizontal="center" vertical="center" wrapText="1"/>
    </xf>
    <xf numFmtId="0" fontId="16" fillId="11" borderId="34" xfId="0" applyFont="1" applyFill="1" applyBorder="1" applyAlignment="1">
      <alignment horizontal="center" vertical="center" wrapText="1"/>
    </xf>
    <xf numFmtId="0" fontId="16" fillId="11" borderId="75" xfId="0" applyFont="1" applyFill="1" applyBorder="1" applyAlignment="1">
      <alignment horizontal="center" vertical="center" wrapText="1"/>
    </xf>
    <xf numFmtId="0" fontId="16" fillId="11" borderId="70" xfId="0" applyFont="1" applyFill="1" applyBorder="1" applyAlignment="1">
      <alignment horizontal="center" vertical="center" wrapText="1"/>
    </xf>
    <xf numFmtId="0" fontId="16" fillId="11" borderId="53" xfId="0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/>
    </xf>
    <xf numFmtId="168" fontId="19" fillId="25" borderId="24" xfId="0" applyNumberFormat="1" applyFont="1" applyFill="1" applyBorder="1" applyAlignment="1">
      <alignment horizontal="center" vertical="center"/>
    </xf>
    <xf numFmtId="0" fontId="19" fillId="25" borderId="70" xfId="0" applyFont="1" applyFill="1" applyBorder="1" applyAlignment="1">
      <alignment horizontal="center" vertical="center"/>
    </xf>
    <xf numFmtId="0" fontId="16" fillId="11" borderId="52" xfId="0" applyFont="1" applyFill="1" applyBorder="1" applyAlignment="1">
      <alignment horizontal="center" vertical="center" wrapText="1"/>
    </xf>
    <xf numFmtId="0" fontId="50" fillId="11" borderId="53" xfId="0" applyFont="1" applyFill="1" applyBorder="1" applyAlignment="1">
      <alignment horizontal="center" vertical="center" wrapText="1"/>
    </xf>
    <xf numFmtId="0" fontId="50" fillId="11" borderId="24" xfId="0" applyFont="1" applyFill="1" applyBorder="1" applyAlignment="1">
      <alignment horizontal="center" vertical="center" wrapText="1"/>
    </xf>
    <xf numFmtId="0" fontId="50" fillId="11" borderId="54" xfId="0" applyFont="1" applyFill="1" applyBorder="1" applyAlignment="1">
      <alignment horizontal="center" vertical="center" wrapText="1"/>
    </xf>
    <xf numFmtId="0" fontId="49" fillId="11" borderId="53" xfId="0" applyFont="1" applyFill="1" applyBorder="1" applyAlignment="1">
      <alignment horizontal="center" vertical="center" wrapText="1"/>
    </xf>
    <xf numFmtId="0" fontId="28" fillId="11" borderId="47" xfId="0" applyFont="1" applyFill="1" applyBorder="1" applyAlignment="1">
      <alignment horizontal="center" vertical="center" wrapText="1"/>
    </xf>
    <xf numFmtId="0" fontId="28" fillId="11" borderId="34" xfId="0" applyFont="1" applyFill="1" applyBorder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/>
    </xf>
    <xf numFmtId="1" fontId="26" fillId="0" borderId="56" xfId="0" applyNumberFormat="1" applyFont="1" applyBorder="1" applyAlignment="1">
      <alignment horizontal="center" vertical="center"/>
    </xf>
    <xf numFmtId="0" fontId="16" fillId="11" borderId="75" xfId="0" applyFont="1" applyFill="1" applyBorder="1" applyAlignment="1" applyProtection="1">
      <alignment horizontal="center" vertical="center" wrapText="1"/>
      <protection locked="0"/>
    </xf>
    <xf numFmtId="0" fontId="16" fillId="11" borderId="70" xfId="0" applyFont="1" applyFill="1" applyBorder="1" applyAlignment="1" applyProtection="1">
      <alignment horizontal="center" vertical="center" wrapText="1"/>
      <protection locked="0"/>
    </xf>
    <xf numFmtId="0" fontId="50" fillId="11" borderId="53" xfId="0" applyFont="1" applyFill="1" applyBorder="1" applyAlignment="1" applyProtection="1">
      <alignment horizontal="center" vertical="center" wrapText="1"/>
      <protection locked="0"/>
    </xf>
    <xf numFmtId="0" fontId="50" fillId="11" borderId="24" xfId="0" applyFont="1" applyFill="1" applyBorder="1" applyAlignment="1" applyProtection="1">
      <alignment horizontal="center" vertical="center" wrapText="1"/>
      <protection locked="0"/>
    </xf>
    <xf numFmtId="0" fontId="27" fillId="25" borderId="76" xfId="0" applyFont="1" applyFill="1" applyBorder="1" applyAlignment="1">
      <alignment horizontal="center" vertical="center"/>
    </xf>
    <xf numFmtId="0" fontId="27" fillId="25" borderId="77" xfId="0" applyFont="1" applyFill="1" applyBorder="1" applyAlignment="1">
      <alignment horizontal="center" vertical="center"/>
    </xf>
    <xf numFmtId="0" fontId="27" fillId="25" borderId="78" xfId="0" applyFont="1" applyFill="1" applyBorder="1" applyAlignment="1">
      <alignment horizontal="center" vertical="center"/>
    </xf>
    <xf numFmtId="0" fontId="27" fillId="25" borderId="28" xfId="0" applyFont="1" applyFill="1" applyBorder="1" applyAlignment="1">
      <alignment horizontal="center" vertical="center"/>
    </xf>
    <xf numFmtId="0" fontId="27" fillId="25" borderId="40" xfId="0" applyFont="1" applyFill="1" applyBorder="1" applyAlignment="1">
      <alignment horizontal="center" vertical="center"/>
    </xf>
    <xf numFmtId="0" fontId="27" fillId="25" borderId="5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0" fillId="11" borderId="75" xfId="0" applyFont="1" applyFill="1" applyBorder="1" applyAlignment="1">
      <alignment horizontal="center" wrapText="1"/>
    </xf>
    <xf numFmtId="0" fontId="50" fillId="11" borderId="70" xfId="0" applyFont="1" applyFill="1" applyBorder="1" applyAlignment="1">
      <alignment horizontal="center" wrapText="1"/>
    </xf>
    <xf numFmtId="0" fontId="50" fillId="11" borderId="5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30" fillId="7" borderId="25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2" fillId="26" borderId="25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0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 val="0"/>
        <i val="0"/>
        <color auto="1"/>
      </font>
    </dxf>
    <dxf>
      <font>
        <b val="0"/>
        <i val="0"/>
        <color auto="1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190500</xdr:colOff>
      <xdr:row>53</xdr:row>
      <xdr:rowOff>38100</xdr:rowOff>
    </xdr:from>
    <xdr:to>
      <xdr:col>35</xdr:col>
      <xdr:colOff>190500</xdr:colOff>
      <xdr:row>57</xdr:row>
      <xdr:rowOff>114300</xdr:rowOff>
    </xdr:to>
    <xdr:sp>
      <xdr:nvSpPr>
        <xdr:cNvPr id="1" name="Line 11"/>
        <xdr:cNvSpPr>
          <a:spLocks/>
        </xdr:cNvSpPr>
      </xdr:nvSpPr>
      <xdr:spPr>
        <a:xfrm flipV="1">
          <a:off x="24193500" y="9372600"/>
          <a:ext cx="0" cy="7620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190500</xdr:colOff>
      <xdr:row>41</xdr:row>
      <xdr:rowOff>38100</xdr:rowOff>
    </xdr:from>
    <xdr:to>
      <xdr:col>35</xdr:col>
      <xdr:colOff>190500</xdr:colOff>
      <xdr:row>45</xdr:row>
      <xdr:rowOff>114300</xdr:rowOff>
    </xdr:to>
    <xdr:sp>
      <xdr:nvSpPr>
        <xdr:cNvPr id="2" name="Line 110"/>
        <xdr:cNvSpPr>
          <a:spLocks/>
        </xdr:cNvSpPr>
      </xdr:nvSpPr>
      <xdr:spPr>
        <a:xfrm flipV="1">
          <a:off x="24193500" y="7315200"/>
          <a:ext cx="0" cy="7620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F45"/>
  <sheetViews>
    <sheetView zoomScalePageLayoutView="0" workbookViewId="0" topLeftCell="A7">
      <selection activeCell="F33" sqref="F33"/>
    </sheetView>
  </sheetViews>
  <sheetFormatPr defaultColWidth="9.00390625" defaultRowHeight="12.75"/>
  <cols>
    <col min="3" max="3" width="25.875" style="0" customWidth="1"/>
    <col min="4" max="4" width="16.875" style="159" customWidth="1"/>
    <col min="5" max="5" width="9.125" style="159" customWidth="1"/>
    <col min="6" max="6" width="9.25390625" style="180" bestFit="1" customWidth="1"/>
  </cols>
  <sheetData>
    <row r="2" spans="2:6" ht="20.25">
      <c r="B2" s="1"/>
      <c r="C2" s="251" t="s">
        <v>37</v>
      </c>
      <c r="D2" s="251"/>
      <c r="E2" s="3"/>
      <c r="F2" s="175"/>
    </row>
    <row r="3" spans="2:6" ht="13.5" thickBot="1">
      <c r="B3" s="1"/>
      <c r="C3" s="7"/>
      <c r="D3" s="3"/>
      <c r="E3" s="3"/>
      <c r="F3" s="175"/>
    </row>
    <row r="4" spans="2:6" ht="12.75">
      <c r="B4" s="252" t="s">
        <v>0</v>
      </c>
      <c r="C4" s="254" t="s">
        <v>31</v>
      </c>
      <c r="D4" s="256" t="s">
        <v>10</v>
      </c>
      <c r="E4" s="258" t="s">
        <v>24</v>
      </c>
      <c r="F4" s="260" t="s">
        <v>25</v>
      </c>
    </row>
    <row r="5" spans="2:6" ht="13.5" thickBot="1">
      <c r="B5" s="253"/>
      <c r="C5" s="255"/>
      <c r="D5" s="257"/>
      <c r="E5" s="259"/>
      <c r="F5" s="261"/>
    </row>
    <row r="6" spans="2:6" ht="14.25">
      <c r="B6" s="147">
        <v>1</v>
      </c>
      <c r="C6" s="196" t="s">
        <v>148</v>
      </c>
      <c r="D6" s="155" t="s">
        <v>152</v>
      </c>
      <c r="E6" s="151">
        <v>1383</v>
      </c>
      <c r="F6" s="176">
        <f aca="true" t="shared" si="0" ref="F6:F45">E6/6</f>
        <v>230.5</v>
      </c>
    </row>
    <row r="7" spans="2:6" ht="14.25">
      <c r="B7" s="148">
        <v>2</v>
      </c>
      <c r="C7" s="194" t="s">
        <v>150</v>
      </c>
      <c r="D7" s="156" t="s">
        <v>153</v>
      </c>
      <c r="E7" s="152">
        <v>1259</v>
      </c>
      <c r="F7" s="177">
        <f t="shared" si="0"/>
        <v>209.83333333333334</v>
      </c>
    </row>
    <row r="8" spans="2:6" ht="14.25">
      <c r="B8" s="148">
        <v>3</v>
      </c>
      <c r="C8" s="194" t="s">
        <v>134</v>
      </c>
      <c r="D8" s="156" t="s">
        <v>11</v>
      </c>
      <c r="E8" s="152">
        <v>1240</v>
      </c>
      <c r="F8" s="177">
        <f t="shared" si="0"/>
        <v>206.66666666666666</v>
      </c>
    </row>
    <row r="9" spans="2:6" ht="14.25">
      <c r="B9" s="148">
        <v>4</v>
      </c>
      <c r="C9" s="166" t="s">
        <v>161</v>
      </c>
      <c r="D9" s="156" t="s">
        <v>125</v>
      </c>
      <c r="E9" s="152">
        <v>1231</v>
      </c>
      <c r="F9" s="177">
        <f t="shared" si="0"/>
        <v>205.16666666666666</v>
      </c>
    </row>
    <row r="10" spans="2:6" ht="14.25">
      <c r="B10" s="148">
        <v>5</v>
      </c>
      <c r="C10" s="194" t="s">
        <v>157</v>
      </c>
      <c r="D10" s="156" t="s">
        <v>147</v>
      </c>
      <c r="E10" s="152">
        <v>1219</v>
      </c>
      <c r="F10" s="177">
        <f t="shared" si="0"/>
        <v>203.16666666666666</v>
      </c>
    </row>
    <row r="11" spans="2:6" ht="14.25">
      <c r="B11" s="148">
        <v>6</v>
      </c>
      <c r="C11" s="195" t="s">
        <v>131</v>
      </c>
      <c r="D11" s="156" t="s">
        <v>146</v>
      </c>
      <c r="E11" s="152">
        <v>1218</v>
      </c>
      <c r="F11" s="177">
        <f t="shared" si="0"/>
        <v>203</v>
      </c>
    </row>
    <row r="12" spans="2:6" ht="14.25">
      <c r="B12" s="148">
        <v>7</v>
      </c>
      <c r="C12" s="166" t="s">
        <v>156</v>
      </c>
      <c r="D12" s="156" t="s">
        <v>11</v>
      </c>
      <c r="E12" s="152">
        <v>1208</v>
      </c>
      <c r="F12" s="177">
        <f t="shared" si="0"/>
        <v>201.33333333333334</v>
      </c>
    </row>
    <row r="13" spans="2:6" ht="15" customHeight="1" thickBot="1">
      <c r="B13" s="149">
        <v>8</v>
      </c>
      <c r="C13" s="200" t="s">
        <v>119</v>
      </c>
      <c r="D13" s="157" t="s">
        <v>125</v>
      </c>
      <c r="E13" s="153">
        <v>1203</v>
      </c>
      <c r="F13" s="178">
        <f t="shared" si="0"/>
        <v>200.5</v>
      </c>
    </row>
    <row r="14" spans="2:6" ht="15.75" customHeight="1">
      <c r="B14" s="150">
        <v>9</v>
      </c>
      <c r="C14" s="199" t="s">
        <v>142</v>
      </c>
      <c r="D14" s="158" t="s">
        <v>153</v>
      </c>
      <c r="E14" s="154">
        <v>1182</v>
      </c>
      <c r="F14" s="179">
        <f t="shared" si="0"/>
        <v>197</v>
      </c>
    </row>
    <row r="15" spans="2:6" ht="16.5" thickBot="1">
      <c r="B15" s="148">
        <v>10</v>
      </c>
      <c r="C15" s="197" t="s">
        <v>121</v>
      </c>
      <c r="D15" s="156" t="s">
        <v>125</v>
      </c>
      <c r="E15" s="152">
        <v>1178</v>
      </c>
      <c r="F15" s="177">
        <f t="shared" si="0"/>
        <v>196.33333333333334</v>
      </c>
    </row>
    <row r="16" spans="2:6" ht="15.75" customHeight="1">
      <c r="B16" s="148">
        <v>11</v>
      </c>
      <c r="C16" s="198" t="s">
        <v>164</v>
      </c>
      <c r="D16" s="156" t="s">
        <v>125</v>
      </c>
      <c r="E16" s="152">
        <v>1177</v>
      </c>
      <c r="F16" s="177">
        <f t="shared" si="0"/>
        <v>196.16666666666666</v>
      </c>
    </row>
    <row r="17" spans="2:6" ht="14.25">
      <c r="B17" s="148">
        <v>12</v>
      </c>
      <c r="C17" s="194" t="s">
        <v>137</v>
      </c>
      <c r="D17" s="156" t="s">
        <v>147</v>
      </c>
      <c r="E17" s="152">
        <v>1173</v>
      </c>
      <c r="F17" s="177">
        <f t="shared" si="0"/>
        <v>195.5</v>
      </c>
    </row>
    <row r="18" spans="2:6" ht="14.25">
      <c r="B18" s="148">
        <v>13</v>
      </c>
      <c r="C18" s="194" t="s">
        <v>133</v>
      </c>
      <c r="D18" s="156" t="s">
        <v>14</v>
      </c>
      <c r="E18" s="152">
        <v>1165</v>
      </c>
      <c r="F18" s="177">
        <f t="shared" si="0"/>
        <v>194.16666666666666</v>
      </c>
    </row>
    <row r="19" spans="2:6" ht="14.25">
      <c r="B19" s="148">
        <v>14</v>
      </c>
      <c r="C19" s="166" t="s">
        <v>138</v>
      </c>
      <c r="D19" s="156" t="s">
        <v>11</v>
      </c>
      <c r="E19" s="152">
        <v>1157</v>
      </c>
      <c r="F19" s="177">
        <f t="shared" si="0"/>
        <v>192.83333333333334</v>
      </c>
    </row>
    <row r="20" spans="2:6" ht="14.25">
      <c r="B20" s="148">
        <v>15</v>
      </c>
      <c r="C20" s="194" t="s">
        <v>136</v>
      </c>
      <c r="D20" s="156" t="s">
        <v>11</v>
      </c>
      <c r="E20" s="152">
        <v>1152</v>
      </c>
      <c r="F20" s="177">
        <f t="shared" si="0"/>
        <v>192</v>
      </c>
    </row>
    <row r="21" spans="2:6" ht="14.25">
      <c r="B21" s="148">
        <v>16</v>
      </c>
      <c r="C21" s="194" t="s">
        <v>162</v>
      </c>
      <c r="D21" s="156" t="s">
        <v>11</v>
      </c>
      <c r="E21" s="152">
        <v>1152</v>
      </c>
      <c r="F21" s="177">
        <f t="shared" si="0"/>
        <v>192</v>
      </c>
    </row>
    <row r="22" spans="2:6" ht="14.25">
      <c r="B22" s="148">
        <v>17</v>
      </c>
      <c r="C22" s="194" t="s">
        <v>128</v>
      </c>
      <c r="D22" s="156" t="s">
        <v>125</v>
      </c>
      <c r="E22" s="152">
        <v>1140</v>
      </c>
      <c r="F22" s="177">
        <f t="shared" si="0"/>
        <v>190</v>
      </c>
    </row>
    <row r="23" spans="2:6" ht="14.25">
      <c r="B23" s="148">
        <v>18</v>
      </c>
      <c r="C23" s="194" t="s">
        <v>129</v>
      </c>
      <c r="D23" s="156" t="s">
        <v>125</v>
      </c>
      <c r="E23" s="152">
        <v>1136</v>
      </c>
      <c r="F23" s="177">
        <f t="shared" si="0"/>
        <v>189.33333333333334</v>
      </c>
    </row>
    <row r="24" spans="2:6" ht="15" thickBot="1">
      <c r="B24" s="148">
        <v>19</v>
      </c>
      <c r="C24" s="166" t="s">
        <v>168</v>
      </c>
      <c r="D24" s="156" t="s">
        <v>170</v>
      </c>
      <c r="E24" s="152">
        <v>1131</v>
      </c>
      <c r="F24" s="177">
        <f t="shared" si="0"/>
        <v>188.5</v>
      </c>
    </row>
    <row r="25" spans="2:6" ht="15" customHeight="1" thickBot="1">
      <c r="B25" s="149">
        <v>20</v>
      </c>
      <c r="C25" s="202" t="s">
        <v>158</v>
      </c>
      <c r="D25" s="157" t="s">
        <v>154</v>
      </c>
      <c r="E25" s="153">
        <v>1130</v>
      </c>
      <c r="F25" s="178">
        <f t="shared" si="0"/>
        <v>188.33333333333334</v>
      </c>
    </row>
    <row r="26" spans="2:6" ht="14.25">
      <c r="B26" s="150">
        <v>21</v>
      </c>
      <c r="C26" s="194" t="s">
        <v>116</v>
      </c>
      <c r="D26" s="158" t="s">
        <v>14</v>
      </c>
      <c r="E26" s="154">
        <v>1128</v>
      </c>
      <c r="F26" s="179">
        <f t="shared" si="0"/>
        <v>188</v>
      </c>
    </row>
    <row r="27" spans="2:6" ht="14.25">
      <c r="B27" s="148">
        <v>22</v>
      </c>
      <c r="C27" s="195" t="s">
        <v>151</v>
      </c>
      <c r="D27" s="156" t="s">
        <v>153</v>
      </c>
      <c r="E27" s="152">
        <v>1119</v>
      </c>
      <c r="F27" s="177">
        <f t="shared" si="0"/>
        <v>186.5</v>
      </c>
    </row>
    <row r="28" spans="2:6" ht="14.25">
      <c r="B28" s="148">
        <v>23</v>
      </c>
      <c r="C28" s="195" t="s">
        <v>160</v>
      </c>
      <c r="D28" s="156" t="s">
        <v>147</v>
      </c>
      <c r="E28" s="152">
        <v>1113</v>
      </c>
      <c r="F28" s="177">
        <f t="shared" si="0"/>
        <v>185.5</v>
      </c>
    </row>
    <row r="29" spans="2:6" ht="14.25">
      <c r="B29" s="148">
        <v>24</v>
      </c>
      <c r="C29" s="194" t="s">
        <v>135</v>
      </c>
      <c r="D29" s="156" t="s">
        <v>11</v>
      </c>
      <c r="E29" s="152">
        <v>1101</v>
      </c>
      <c r="F29" s="177">
        <f t="shared" si="0"/>
        <v>183.5</v>
      </c>
    </row>
    <row r="30" spans="2:6" ht="15" thickBot="1">
      <c r="B30" s="149">
        <v>25</v>
      </c>
      <c r="C30" s="194" t="s">
        <v>140</v>
      </c>
      <c r="D30" s="157" t="s">
        <v>147</v>
      </c>
      <c r="E30" s="152">
        <v>1096</v>
      </c>
      <c r="F30" s="177">
        <f t="shared" si="0"/>
        <v>182.66666666666666</v>
      </c>
    </row>
    <row r="31" spans="2:6" ht="14.25">
      <c r="B31" s="150">
        <v>26</v>
      </c>
      <c r="C31" s="194" t="s">
        <v>165</v>
      </c>
      <c r="D31" s="158" t="s">
        <v>125</v>
      </c>
      <c r="E31" s="152">
        <v>1089</v>
      </c>
      <c r="F31" s="177">
        <f t="shared" si="0"/>
        <v>181.5</v>
      </c>
    </row>
    <row r="32" spans="2:6" ht="14.25">
      <c r="B32" s="148">
        <v>27</v>
      </c>
      <c r="C32" s="166" t="s">
        <v>130</v>
      </c>
      <c r="D32" s="156" t="s">
        <v>125</v>
      </c>
      <c r="E32" s="152">
        <v>1082</v>
      </c>
      <c r="F32" s="177">
        <f t="shared" si="0"/>
        <v>180.33333333333334</v>
      </c>
    </row>
    <row r="33" spans="2:6" ht="15" thickBot="1">
      <c r="B33" s="149">
        <v>28</v>
      </c>
      <c r="C33" s="203" t="s">
        <v>143</v>
      </c>
      <c r="D33" s="157" t="s">
        <v>11</v>
      </c>
      <c r="E33" s="153">
        <v>1081</v>
      </c>
      <c r="F33" s="178">
        <f t="shared" si="0"/>
        <v>180.16666666666666</v>
      </c>
    </row>
    <row r="34" spans="2:6" ht="14.25">
      <c r="B34" s="60">
        <v>29</v>
      </c>
      <c r="C34" s="181" t="s">
        <v>167</v>
      </c>
      <c r="D34" s="158" t="s">
        <v>170</v>
      </c>
      <c r="E34" s="154">
        <v>1047</v>
      </c>
      <c r="F34" s="179">
        <f t="shared" si="0"/>
        <v>174.5</v>
      </c>
    </row>
    <row r="35" spans="2:6" ht="16.5" thickBot="1">
      <c r="B35" s="61">
        <v>30</v>
      </c>
      <c r="C35" s="197" t="s">
        <v>117</v>
      </c>
      <c r="D35" s="156" t="s">
        <v>14</v>
      </c>
      <c r="E35" s="152">
        <v>1043</v>
      </c>
      <c r="F35" s="177">
        <f t="shared" si="0"/>
        <v>173.83333333333334</v>
      </c>
    </row>
    <row r="36" spans="2:6" ht="14.25">
      <c r="B36" s="61">
        <v>31</v>
      </c>
      <c r="C36" s="196" t="s">
        <v>139</v>
      </c>
      <c r="D36" s="156" t="s">
        <v>11</v>
      </c>
      <c r="E36" s="152">
        <v>1033</v>
      </c>
      <c r="F36" s="177">
        <f t="shared" si="0"/>
        <v>172.16666666666666</v>
      </c>
    </row>
    <row r="37" spans="2:6" ht="16.5" thickBot="1">
      <c r="B37" s="61">
        <v>32</v>
      </c>
      <c r="C37" s="197" t="s">
        <v>124</v>
      </c>
      <c r="D37" s="156" t="s">
        <v>14</v>
      </c>
      <c r="E37" s="152">
        <v>1019</v>
      </c>
      <c r="F37" s="177">
        <f t="shared" si="0"/>
        <v>169.83333333333334</v>
      </c>
    </row>
    <row r="38" spans="2:6" ht="15.75">
      <c r="B38" s="61">
        <v>33</v>
      </c>
      <c r="C38" s="201" t="s">
        <v>118</v>
      </c>
      <c r="D38" s="156" t="s">
        <v>125</v>
      </c>
      <c r="E38" s="152">
        <v>1012</v>
      </c>
      <c r="F38" s="177">
        <f t="shared" si="0"/>
        <v>168.66666666666666</v>
      </c>
    </row>
    <row r="39" spans="2:6" ht="15" customHeight="1">
      <c r="B39" s="61">
        <v>34</v>
      </c>
      <c r="C39" s="194" t="s">
        <v>141</v>
      </c>
      <c r="D39" s="156" t="s">
        <v>147</v>
      </c>
      <c r="E39" s="152">
        <v>1000</v>
      </c>
      <c r="F39" s="177">
        <f t="shared" si="0"/>
        <v>166.66666666666666</v>
      </c>
    </row>
    <row r="40" spans="2:6" ht="14.25">
      <c r="B40" s="61">
        <v>35</v>
      </c>
      <c r="C40" s="195" t="s">
        <v>159</v>
      </c>
      <c r="D40" s="156" t="s">
        <v>147</v>
      </c>
      <c r="E40" s="152">
        <v>983</v>
      </c>
      <c r="F40" s="177">
        <f t="shared" si="0"/>
        <v>163.83333333333334</v>
      </c>
    </row>
    <row r="41" spans="2:6" ht="14.25">
      <c r="B41" s="61">
        <v>36</v>
      </c>
      <c r="C41" s="195" t="s">
        <v>163</v>
      </c>
      <c r="D41" s="156" t="s">
        <v>147</v>
      </c>
      <c r="E41" s="152">
        <v>961</v>
      </c>
      <c r="F41" s="177">
        <f t="shared" si="0"/>
        <v>160.16666666666666</v>
      </c>
    </row>
    <row r="42" spans="2:6" ht="14.25">
      <c r="B42" s="61">
        <v>37</v>
      </c>
      <c r="C42" s="194" t="s">
        <v>132</v>
      </c>
      <c r="D42" s="156" t="s">
        <v>146</v>
      </c>
      <c r="E42" s="152">
        <v>956</v>
      </c>
      <c r="F42" s="177">
        <f t="shared" si="0"/>
        <v>159.33333333333334</v>
      </c>
    </row>
    <row r="43" spans="2:6" ht="15.75">
      <c r="B43" s="61">
        <v>38</v>
      </c>
      <c r="C43" s="145" t="s">
        <v>127</v>
      </c>
      <c r="D43" s="156" t="s">
        <v>125</v>
      </c>
      <c r="E43" s="152">
        <v>955</v>
      </c>
      <c r="F43" s="177">
        <f t="shared" si="0"/>
        <v>159.16666666666666</v>
      </c>
    </row>
    <row r="44" spans="2:6" ht="14.25">
      <c r="B44" s="61">
        <v>39</v>
      </c>
      <c r="C44" s="166" t="s">
        <v>169</v>
      </c>
      <c r="D44" s="156" t="s">
        <v>170</v>
      </c>
      <c r="E44" s="152">
        <v>922</v>
      </c>
      <c r="F44" s="177">
        <f t="shared" si="0"/>
        <v>153.66666666666666</v>
      </c>
    </row>
    <row r="45" spans="2:6" ht="14.25">
      <c r="B45" s="61">
        <v>40</v>
      </c>
      <c r="C45" s="194" t="s">
        <v>144</v>
      </c>
      <c r="D45" s="156" t="s">
        <v>147</v>
      </c>
      <c r="E45" s="152">
        <v>874</v>
      </c>
      <c r="F45" s="177">
        <f t="shared" si="0"/>
        <v>145.66666666666666</v>
      </c>
    </row>
  </sheetData>
  <sheetProtection/>
  <mergeCells count="6">
    <mergeCell ref="E4:E5"/>
    <mergeCell ref="F4:F5"/>
    <mergeCell ref="C2:D2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127"/>
  <sheetViews>
    <sheetView zoomScale="120" zoomScaleNormal="120" zoomScalePageLayoutView="0" workbookViewId="0" topLeftCell="A40">
      <selection activeCell="I6" sqref="I6"/>
    </sheetView>
  </sheetViews>
  <sheetFormatPr defaultColWidth="9.00390625" defaultRowHeight="12.75"/>
  <cols>
    <col min="1" max="1" width="5.375" style="1" customWidth="1"/>
    <col min="2" max="2" width="21.25390625" style="7" bestFit="1" customWidth="1"/>
    <col min="3" max="3" width="12.75390625" style="1" bestFit="1" customWidth="1"/>
    <col min="4" max="4" width="6.625" style="1" bestFit="1" customWidth="1"/>
    <col min="5" max="6" width="9.125" style="1" customWidth="1"/>
    <col min="7" max="7" width="25.25390625" style="1" customWidth="1"/>
    <col min="8" max="16384" width="9.125" style="1" customWidth="1"/>
  </cols>
  <sheetData>
    <row r="2" spans="2:8" ht="20.25">
      <c r="B2" s="251" t="s">
        <v>41</v>
      </c>
      <c r="C2" s="251"/>
      <c r="F2" s="251" t="s">
        <v>192</v>
      </c>
      <c r="G2" s="251"/>
      <c r="H2" s="251"/>
    </row>
    <row r="4" spans="1:8" s="5" customFormat="1" ht="12.75" customHeight="1">
      <c r="A4" s="274" t="s">
        <v>0</v>
      </c>
      <c r="B4" s="275" t="s">
        <v>31</v>
      </c>
      <c r="C4" s="275" t="s">
        <v>10</v>
      </c>
      <c r="D4" s="273" t="s">
        <v>5</v>
      </c>
      <c r="F4" s="274" t="s">
        <v>0</v>
      </c>
      <c r="G4" s="275" t="s">
        <v>31</v>
      </c>
      <c r="H4" s="273" t="s">
        <v>5</v>
      </c>
    </row>
    <row r="5" spans="1:8" s="5" customFormat="1" ht="15">
      <c r="A5" s="274"/>
      <c r="B5" s="276"/>
      <c r="C5" s="276"/>
      <c r="D5" s="273"/>
      <c r="F5" s="274"/>
      <c r="G5" s="276"/>
      <c r="H5" s="273"/>
    </row>
    <row r="6" spans="1:9" s="5" customFormat="1" ht="15.75" customHeight="1">
      <c r="A6" s="45">
        <v>1</v>
      </c>
      <c r="B6" s="234" t="s">
        <v>133</v>
      </c>
      <c r="C6" s="235" t="s">
        <v>14</v>
      </c>
      <c r="D6" s="28">
        <v>254</v>
      </c>
      <c r="F6" s="45">
        <v>1</v>
      </c>
      <c r="G6" s="233" t="s">
        <v>143</v>
      </c>
      <c r="H6" s="28">
        <v>243</v>
      </c>
      <c r="I6" s="5">
        <v>269</v>
      </c>
    </row>
    <row r="7" spans="1:9" s="5" customFormat="1" ht="15.75" customHeight="1">
      <c r="A7" s="4">
        <v>2</v>
      </c>
      <c r="B7" s="233" t="s">
        <v>116</v>
      </c>
      <c r="C7" s="10" t="s">
        <v>14</v>
      </c>
      <c r="D7" s="28">
        <v>245</v>
      </c>
      <c r="F7" s="4">
        <v>2</v>
      </c>
      <c r="G7" s="233" t="s">
        <v>132</v>
      </c>
      <c r="H7" s="28">
        <v>175</v>
      </c>
      <c r="I7" s="5">
        <v>226</v>
      </c>
    </row>
    <row r="8" spans="1:9" s="5" customFormat="1" ht="15.75" customHeight="1">
      <c r="A8" s="27">
        <v>3</v>
      </c>
      <c r="B8" s="233" t="s">
        <v>143</v>
      </c>
      <c r="C8" s="10" t="s">
        <v>11</v>
      </c>
      <c r="D8" s="28">
        <v>240</v>
      </c>
      <c r="F8" s="27">
        <v>3</v>
      </c>
      <c r="G8" s="233" t="s">
        <v>117</v>
      </c>
      <c r="H8" s="28">
        <v>222</v>
      </c>
      <c r="I8" s="5">
        <v>196</v>
      </c>
    </row>
    <row r="9" spans="1:8" s="5" customFormat="1" ht="15.75" customHeight="1">
      <c r="A9" s="27">
        <v>4</v>
      </c>
      <c r="B9" s="233" t="s">
        <v>168</v>
      </c>
      <c r="C9" s="10" t="s">
        <v>170</v>
      </c>
      <c r="D9" s="28">
        <v>207</v>
      </c>
      <c r="F9" s="27">
        <v>4</v>
      </c>
      <c r="G9" s="234" t="s">
        <v>133</v>
      </c>
      <c r="H9" s="28">
        <v>228</v>
      </c>
    </row>
    <row r="10" spans="1:8" s="5" customFormat="1" ht="15.75" customHeight="1">
      <c r="A10" s="27">
        <v>5</v>
      </c>
      <c r="B10" s="233" t="s">
        <v>117</v>
      </c>
      <c r="C10" s="10" t="s">
        <v>14</v>
      </c>
      <c r="D10" s="28">
        <v>206</v>
      </c>
      <c r="F10" s="27">
        <v>5</v>
      </c>
      <c r="G10" s="233" t="s">
        <v>131</v>
      </c>
      <c r="H10" s="28">
        <v>198</v>
      </c>
    </row>
    <row r="11" spans="1:8" s="5" customFormat="1" ht="15.75" customHeight="1">
      <c r="A11" s="27">
        <v>6</v>
      </c>
      <c r="B11" s="233" t="s">
        <v>129</v>
      </c>
      <c r="C11" s="24" t="s">
        <v>125</v>
      </c>
      <c r="D11" s="28">
        <v>157</v>
      </c>
      <c r="F11" s="27">
        <v>6</v>
      </c>
      <c r="G11" s="233" t="s">
        <v>136</v>
      </c>
      <c r="H11" s="28">
        <v>232</v>
      </c>
    </row>
    <row r="12" spans="1:8" s="5" customFormat="1" ht="15.75" customHeight="1" thickBot="1">
      <c r="A12" s="27">
        <v>7</v>
      </c>
      <c r="B12" s="233" t="s">
        <v>162</v>
      </c>
      <c r="C12" s="26" t="s">
        <v>11</v>
      </c>
      <c r="D12" s="28">
        <v>156</v>
      </c>
      <c r="F12" s="27">
        <v>7</v>
      </c>
      <c r="G12" s="233" t="s">
        <v>129</v>
      </c>
      <c r="H12" s="28"/>
    </row>
    <row r="13" spans="1:8" s="5" customFormat="1" ht="15.75" customHeight="1" thickBot="1">
      <c r="A13" s="42">
        <v>8</v>
      </c>
      <c r="B13" s="233" t="s">
        <v>132</v>
      </c>
      <c r="C13" s="10" t="s">
        <v>146</v>
      </c>
      <c r="D13" s="43">
        <v>145</v>
      </c>
      <c r="F13" s="42">
        <v>8</v>
      </c>
      <c r="G13" s="233" t="s">
        <v>121</v>
      </c>
      <c r="H13" s="43">
        <v>190</v>
      </c>
    </row>
    <row r="14" spans="1:8" s="5" customFormat="1" ht="15.75" customHeight="1">
      <c r="A14" s="40">
        <v>9</v>
      </c>
      <c r="B14" s="233" t="s">
        <v>140</v>
      </c>
      <c r="C14" s="10" t="s">
        <v>147</v>
      </c>
      <c r="D14" s="28">
        <v>140</v>
      </c>
      <c r="F14" s="40">
        <v>9</v>
      </c>
      <c r="G14" s="233" t="s">
        <v>137</v>
      </c>
      <c r="H14" s="28"/>
    </row>
    <row r="15" spans="1:8" s="5" customFormat="1" ht="15.75" customHeight="1">
      <c r="A15" s="27">
        <v>10</v>
      </c>
      <c r="B15" s="233" t="s">
        <v>141</v>
      </c>
      <c r="C15" s="10" t="s">
        <v>147</v>
      </c>
      <c r="D15" s="28">
        <v>124</v>
      </c>
      <c r="F15" s="27">
        <v>10</v>
      </c>
      <c r="G15" s="233" t="s">
        <v>155</v>
      </c>
      <c r="H15" s="28">
        <v>205</v>
      </c>
    </row>
    <row r="16" spans="1:8" s="5" customFormat="1" ht="15.75" customHeight="1">
      <c r="A16" s="27">
        <v>11</v>
      </c>
      <c r="B16" s="9"/>
      <c r="C16" s="10"/>
      <c r="D16" s="28"/>
      <c r="F16" s="27">
        <v>11</v>
      </c>
      <c r="G16" s="9"/>
      <c r="H16" s="28"/>
    </row>
    <row r="17" spans="1:8" s="5" customFormat="1" ht="15.75" customHeight="1">
      <c r="A17" s="27">
        <v>12</v>
      </c>
      <c r="B17" s="9"/>
      <c r="C17" s="10"/>
      <c r="D17" s="28"/>
      <c r="F17" s="27">
        <v>12</v>
      </c>
      <c r="G17" s="9"/>
      <c r="H17" s="28"/>
    </row>
    <row r="18" spans="1:8" s="5" customFormat="1" ht="15.75" customHeight="1">
      <c r="A18" s="27">
        <v>13</v>
      </c>
      <c r="B18" s="9"/>
      <c r="C18" s="10"/>
      <c r="D18" s="28"/>
      <c r="F18" s="27">
        <v>13</v>
      </c>
      <c r="G18" s="9"/>
      <c r="H18" s="28"/>
    </row>
    <row r="19" spans="1:8" s="5" customFormat="1" ht="15.75" customHeight="1">
      <c r="A19" s="27">
        <v>14</v>
      </c>
      <c r="B19" s="9"/>
      <c r="C19" s="24"/>
      <c r="D19" s="28"/>
      <c r="F19" s="27">
        <v>14</v>
      </c>
      <c r="G19" s="9"/>
      <c r="H19" s="28"/>
    </row>
    <row r="20" spans="1:8" s="5" customFormat="1" ht="15.75" customHeight="1">
      <c r="A20" s="27">
        <v>15</v>
      </c>
      <c r="B20" s="9"/>
      <c r="C20" s="10"/>
      <c r="D20" s="28"/>
      <c r="F20" s="27">
        <v>15</v>
      </c>
      <c r="G20" s="9"/>
      <c r="H20" s="28"/>
    </row>
    <row r="21" spans="1:8" s="5" customFormat="1" ht="15.75" customHeight="1">
      <c r="A21" s="27">
        <v>16</v>
      </c>
      <c r="B21" s="9"/>
      <c r="C21" s="10"/>
      <c r="D21" s="28"/>
      <c r="F21" s="27">
        <v>16</v>
      </c>
      <c r="G21" s="9"/>
      <c r="H21" s="28"/>
    </row>
    <row r="22" spans="1:8" s="5" customFormat="1" ht="15.75" customHeight="1">
      <c r="A22" s="27">
        <v>17</v>
      </c>
      <c r="B22" s="9"/>
      <c r="C22" s="10"/>
      <c r="D22" s="28"/>
      <c r="F22" s="27">
        <v>17</v>
      </c>
      <c r="G22" s="9"/>
      <c r="H22" s="28"/>
    </row>
    <row r="23" spans="1:4" s="5" customFormat="1" ht="15.75" customHeight="1">
      <c r="A23" s="27">
        <v>18</v>
      </c>
      <c r="B23" s="33"/>
      <c r="C23" s="10"/>
      <c r="D23" s="28"/>
    </row>
    <row r="24" spans="1:4" s="5" customFormat="1" ht="15.75" customHeight="1">
      <c r="A24" s="27">
        <v>19</v>
      </c>
      <c r="B24" s="9"/>
      <c r="C24" s="10"/>
      <c r="D24" s="28"/>
    </row>
    <row r="25" spans="1:4" s="44" customFormat="1" ht="15.75" customHeight="1" thickBot="1">
      <c r="A25" s="42">
        <v>20</v>
      </c>
      <c r="B25" s="25"/>
      <c r="C25" s="26"/>
      <c r="D25" s="43"/>
    </row>
    <row r="26" spans="1:4" s="5" customFormat="1" ht="15.75" customHeight="1">
      <c r="A26" s="19">
        <v>21</v>
      </c>
      <c r="B26" s="23"/>
      <c r="C26" s="24"/>
      <c r="D26" s="41"/>
    </row>
    <row r="27" spans="1:4" s="5" customFormat="1" ht="15.75" customHeight="1">
      <c r="A27" s="4">
        <v>22</v>
      </c>
      <c r="B27" s="9"/>
      <c r="C27" s="10"/>
      <c r="D27" s="28"/>
    </row>
    <row r="28" spans="1:4" s="5" customFormat="1" ht="15.75" customHeight="1">
      <c r="A28" s="4">
        <v>23</v>
      </c>
      <c r="B28" s="9"/>
      <c r="C28" s="10"/>
      <c r="D28" s="28"/>
    </row>
    <row r="29" spans="1:4" s="5" customFormat="1" ht="15.75" customHeight="1">
      <c r="A29" s="4">
        <v>24</v>
      </c>
      <c r="B29" s="9"/>
      <c r="C29" s="10"/>
      <c r="D29" s="28"/>
    </row>
    <row r="30" spans="1:4" s="5" customFormat="1" ht="15.75" customHeight="1" thickBot="1">
      <c r="A30" s="18">
        <v>25</v>
      </c>
      <c r="B30" s="9"/>
      <c r="C30" s="26"/>
      <c r="D30" s="28"/>
    </row>
    <row r="31" spans="1:4" s="5" customFormat="1" ht="15.75" customHeight="1">
      <c r="A31" s="19">
        <v>26</v>
      </c>
      <c r="B31" s="9"/>
      <c r="C31" s="24"/>
      <c r="D31" s="28"/>
    </row>
    <row r="32" spans="1:4" s="5" customFormat="1" ht="15.75" customHeight="1">
      <c r="A32" s="4">
        <v>27</v>
      </c>
      <c r="B32" s="9"/>
      <c r="C32" s="10"/>
      <c r="D32" s="28"/>
    </row>
    <row r="33" spans="1:4" s="5" customFormat="1" ht="15.75" customHeight="1">
      <c r="A33" s="4">
        <v>28</v>
      </c>
      <c r="B33" s="9"/>
      <c r="C33" s="10"/>
      <c r="D33" s="28"/>
    </row>
    <row r="34" spans="1:4" s="5" customFormat="1" ht="15.75" customHeight="1">
      <c r="A34" s="4">
        <v>29</v>
      </c>
      <c r="B34" s="9"/>
      <c r="C34" s="10"/>
      <c r="D34" s="28"/>
    </row>
    <row r="35" spans="1:4" s="5" customFormat="1" ht="15.75" customHeight="1">
      <c r="A35" s="4">
        <v>30</v>
      </c>
      <c r="B35" s="9"/>
      <c r="C35" s="10"/>
      <c r="D35" s="28"/>
    </row>
    <row r="36" spans="1:4" s="5" customFormat="1" ht="15.75" customHeight="1">
      <c r="A36" s="4">
        <v>31</v>
      </c>
      <c r="B36" s="9"/>
      <c r="C36" s="10"/>
      <c r="D36" s="28"/>
    </row>
    <row r="37" spans="1:4" s="5" customFormat="1" ht="15.75" customHeight="1">
      <c r="A37" s="4">
        <v>32</v>
      </c>
      <c r="B37" s="9"/>
      <c r="C37" s="10"/>
      <c r="D37" s="28"/>
    </row>
    <row r="38" spans="1:4" s="5" customFormat="1" ht="15.75" customHeight="1">
      <c r="A38" s="4">
        <v>33</v>
      </c>
      <c r="B38" s="9"/>
      <c r="C38" s="10"/>
      <c r="D38" s="28"/>
    </row>
    <row r="39" spans="1:4" s="5" customFormat="1" ht="15.75" customHeight="1">
      <c r="A39" s="4">
        <v>34</v>
      </c>
      <c r="B39" s="9"/>
      <c r="C39" s="10"/>
      <c r="D39" s="28"/>
    </row>
    <row r="40" spans="1:4" s="5" customFormat="1" ht="15.75" customHeight="1">
      <c r="A40" s="4">
        <v>35</v>
      </c>
      <c r="B40" s="9"/>
      <c r="C40" s="10"/>
      <c r="D40" s="28"/>
    </row>
    <row r="41" spans="1:4" s="5" customFormat="1" ht="15.75" customHeight="1">
      <c r="A41" s="4">
        <v>36</v>
      </c>
      <c r="B41" s="9"/>
      <c r="C41" s="10"/>
      <c r="D41" s="28"/>
    </row>
    <row r="42" spans="1:4" s="5" customFormat="1" ht="15.75" customHeight="1">
      <c r="A42" s="4">
        <v>37</v>
      </c>
      <c r="B42" s="9"/>
      <c r="C42" s="10"/>
      <c r="D42" s="28"/>
    </row>
    <row r="43" spans="1:4" s="5" customFormat="1" ht="15.75" customHeight="1">
      <c r="A43" s="4">
        <v>38</v>
      </c>
      <c r="B43" s="9"/>
      <c r="C43" s="10"/>
      <c r="D43" s="28"/>
    </row>
    <row r="44" spans="1:4" s="5" customFormat="1" ht="15.75" customHeight="1">
      <c r="A44" s="4">
        <v>39</v>
      </c>
      <c r="B44" s="9"/>
      <c r="C44" s="10"/>
      <c r="D44" s="28"/>
    </row>
    <row r="45" spans="1:4" s="5" customFormat="1" ht="15.75" customHeight="1">
      <c r="A45" s="4">
        <v>40</v>
      </c>
      <c r="B45" s="9"/>
      <c r="C45" s="10"/>
      <c r="D45" s="28"/>
    </row>
    <row r="46" spans="1:4" s="5" customFormat="1" ht="15.75" customHeight="1">
      <c r="A46" s="4">
        <v>41</v>
      </c>
      <c r="B46" s="9"/>
      <c r="C46" s="10"/>
      <c r="D46" s="28"/>
    </row>
    <row r="47" spans="1:4" s="5" customFormat="1" ht="15.75" customHeight="1">
      <c r="A47" s="4">
        <v>42</v>
      </c>
      <c r="B47" s="9"/>
      <c r="C47" s="10"/>
      <c r="D47" s="28"/>
    </row>
    <row r="48" spans="1:4" s="5" customFormat="1" ht="15.75" customHeight="1">
      <c r="A48" s="4">
        <v>43</v>
      </c>
      <c r="B48" s="9"/>
      <c r="C48" s="10"/>
      <c r="D48" s="28"/>
    </row>
    <row r="49" spans="1:4" s="5" customFormat="1" ht="15.75" customHeight="1">
      <c r="A49" s="4">
        <v>44</v>
      </c>
      <c r="B49" s="9"/>
      <c r="C49" s="10"/>
      <c r="D49" s="28"/>
    </row>
    <row r="50" spans="1:4" s="5" customFormat="1" ht="15.75" customHeight="1">
      <c r="A50" s="4">
        <v>45</v>
      </c>
      <c r="B50" s="9"/>
      <c r="C50" s="10"/>
      <c r="D50" s="28"/>
    </row>
    <row r="51" spans="1:4" s="5" customFormat="1" ht="15.75" customHeight="1">
      <c r="A51" s="4">
        <v>46</v>
      </c>
      <c r="B51" s="9"/>
      <c r="C51" s="10"/>
      <c r="D51" s="28"/>
    </row>
    <row r="52" spans="1:4" s="5" customFormat="1" ht="15.75" customHeight="1">
      <c r="A52" s="4">
        <v>47</v>
      </c>
      <c r="B52" s="9"/>
      <c r="C52" s="10"/>
      <c r="D52" s="28"/>
    </row>
    <row r="53" spans="1:4" s="5" customFormat="1" ht="15.75" customHeight="1">
      <c r="A53" s="4">
        <v>48</v>
      </c>
      <c r="B53" s="9"/>
      <c r="C53" s="10"/>
      <c r="D53" s="28"/>
    </row>
    <row r="54" spans="1:4" s="5" customFormat="1" ht="15.75" customHeight="1">
      <c r="A54" s="4">
        <v>49</v>
      </c>
      <c r="B54" s="9"/>
      <c r="C54" s="10"/>
      <c r="D54" s="28"/>
    </row>
    <row r="55" spans="1:4" s="5" customFormat="1" ht="15.75" customHeight="1">
      <c r="A55" s="4">
        <v>50</v>
      </c>
      <c r="B55" s="9"/>
      <c r="C55" s="10"/>
      <c r="D55" s="28"/>
    </row>
    <row r="56" spans="1:4" s="5" customFormat="1" ht="15.75" customHeight="1">
      <c r="A56" s="4">
        <v>52</v>
      </c>
      <c r="B56" s="9"/>
      <c r="C56" s="10"/>
      <c r="D56" s="28"/>
    </row>
    <row r="57" spans="1:4" s="5" customFormat="1" ht="15.75" customHeight="1">
      <c r="A57" s="4">
        <v>53</v>
      </c>
      <c r="B57" s="9"/>
      <c r="C57" s="10"/>
      <c r="D57" s="28"/>
    </row>
    <row r="58" spans="1:4" s="5" customFormat="1" ht="15.75" customHeight="1">
      <c r="A58" s="4">
        <v>54</v>
      </c>
      <c r="B58" s="9"/>
      <c r="C58" s="10"/>
      <c r="D58" s="29"/>
    </row>
    <row r="59" spans="1:4" s="5" customFormat="1" ht="15.75" customHeight="1">
      <c r="A59" s="4">
        <v>55</v>
      </c>
      <c r="B59" s="9"/>
      <c r="C59" s="10"/>
      <c r="D59" s="29"/>
    </row>
    <row r="60" spans="1:4" s="5" customFormat="1" ht="15.75" customHeight="1">
      <c r="A60" s="4">
        <v>56</v>
      </c>
      <c r="B60" s="9"/>
      <c r="C60" s="10"/>
      <c r="D60" s="29"/>
    </row>
    <row r="61" spans="1:4" s="5" customFormat="1" ht="15.75" customHeight="1">
      <c r="A61" s="4">
        <v>57</v>
      </c>
      <c r="B61" s="9"/>
      <c r="C61" s="10"/>
      <c r="D61" s="29"/>
    </row>
    <row r="62" spans="1:4" s="5" customFormat="1" ht="15.75" customHeight="1">
      <c r="A62" s="4">
        <v>58</v>
      </c>
      <c r="B62" s="9"/>
      <c r="C62" s="10"/>
      <c r="D62" s="29"/>
    </row>
    <row r="63" spans="1:4" s="5" customFormat="1" ht="15.75" customHeight="1">
      <c r="A63" s="4">
        <v>59</v>
      </c>
      <c r="B63" s="9"/>
      <c r="C63" s="10"/>
      <c r="D63" s="29"/>
    </row>
    <row r="64" spans="1:4" s="5" customFormat="1" ht="15.75" customHeight="1">
      <c r="A64" s="4">
        <v>60</v>
      </c>
      <c r="B64" s="9"/>
      <c r="C64" s="10"/>
      <c r="D64" s="29"/>
    </row>
    <row r="65" spans="1:4" s="5" customFormat="1" ht="15.75" customHeight="1">
      <c r="A65" s="4">
        <v>61</v>
      </c>
      <c r="B65" s="9"/>
      <c r="C65" s="10"/>
      <c r="D65" s="29"/>
    </row>
    <row r="66" spans="1:4" s="5" customFormat="1" ht="15.75" customHeight="1">
      <c r="A66" s="4">
        <v>62</v>
      </c>
      <c r="B66" s="9"/>
      <c r="C66" s="10"/>
      <c r="D66" s="29"/>
    </row>
    <row r="67" spans="1:4" s="5" customFormat="1" ht="15.75" customHeight="1">
      <c r="A67" s="4">
        <v>63</v>
      </c>
      <c r="B67" s="9"/>
      <c r="C67" s="10"/>
      <c r="D67" s="29"/>
    </row>
    <row r="68" spans="1:4" s="5" customFormat="1" ht="15.75" customHeight="1">
      <c r="A68" s="4">
        <v>64</v>
      </c>
      <c r="B68" s="9"/>
      <c r="C68" s="10"/>
      <c r="D68" s="29"/>
    </row>
    <row r="69" spans="1:4" s="5" customFormat="1" ht="15.75" customHeight="1">
      <c r="A69" s="4">
        <v>65</v>
      </c>
      <c r="B69" s="9"/>
      <c r="C69" s="10"/>
      <c r="D69" s="29"/>
    </row>
    <row r="70" spans="1:4" s="5" customFormat="1" ht="15.75" customHeight="1">
      <c r="A70" s="4">
        <v>66</v>
      </c>
      <c r="B70" s="9"/>
      <c r="C70" s="10"/>
      <c r="D70" s="29"/>
    </row>
    <row r="71" spans="1:4" s="5" customFormat="1" ht="15.75" customHeight="1">
      <c r="A71" s="4">
        <v>67</v>
      </c>
      <c r="B71" s="9"/>
      <c r="C71" s="10"/>
      <c r="D71" s="29"/>
    </row>
    <row r="72" spans="1:4" s="5" customFormat="1" ht="15.75" customHeight="1">
      <c r="A72" s="4">
        <v>68</v>
      </c>
      <c r="B72" s="9"/>
      <c r="C72" s="10"/>
      <c r="D72" s="29"/>
    </row>
    <row r="73" spans="1:4" s="5" customFormat="1" ht="15.75" customHeight="1">
      <c r="A73" s="4">
        <v>69</v>
      </c>
      <c r="B73" s="9"/>
      <c r="C73" s="10"/>
      <c r="D73" s="29"/>
    </row>
    <row r="74" spans="1:4" s="5" customFormat="1" ht="15.75" customHeight="1">
      <c r="A74" s="4">
        <v>70</v>
      </c>
      <c r="B74" s="9"/>
      <c r="C74" s="10"/>
      <c r="D74" s="29"/>
    </row>
    <row r="75" spans="1:4" s="5" customFormat="1" ht="15.75" customHeight="1">
      <c r="A75" s="4">
        <v>71</v>
      </c>
      <c r="B75" s="9"/>
      <c r="C75" s="10"/>
      <c r="D75" s="29"/>
    </row>
    <row r="76" spans="1:4" s="5" customFormat="1" ht="15.75" customHeight="1">
      <c r="A76" s="4">
        <v>72</v>
      </c>
      <c r="B76" s="9"/>
      <c r="C76" s="10"/>
      <c r="D76" s="29"/>
    </row>
    <row r="77" spans="1:4" s="5" customFormat="1" ht="15.75" customHeight="1">
      <c r="A77" s="4">
        <v>73</v>
      </c>
      <c r="B77" s="9"/>
      <c r="C77" s="10"/>
      <c r="D77" s="29"/>
    </row>
    <row r="78" spans="1:4" s="5" customFormat="1" ht="15.75" customHeight="1">
      <c r="A78" s="4">
        <v>74</v>
      </c>
      <c r="B78" s="9"/>
      <c r="C78" s="10"/>
      <c r="D78" s="29"/>
    </row>
    <row r="79" spans="1:4" s="5" customFormat="1" ht="15.75" customHeight="1">
      <c r="A79" s="4">
        <v>75</v>
      </c>
      <c r="B79" s="9"/>
      <c r="C79" s="10"/>
      <c r="D79" s="29"/>
    </row>
    <row r="80" spans="1:4" s="5" customFormat="1" ht="15.75" customHeight="1">
      <c r="A80" s="4">
        <v>76</v>
      </c>
      <c r="B80" s="9"/>
      <c r="C80" s="10"/>
      <c r="D80" s="29"/>
    </row>
    <row r="81" spans="1:4" s="5" customFormat="1" ht="15.75" customHeight="1">
      <c r="A81" s="4">
        <v>77</v>
      </c>
      <c r="B81" s="9"/>
      <c r="C81" s="10"/>
      <c r="D81" s="29"/>
    </row>
    <row r="82" spans="1:4" s="5" customFormat="1" ht="15.75" customHeight="1">
      <c r="A82" s="4">
        <v>78</v>
      </c>
      <c r="B82" s="9"/>
      <c r="C82" s="10"/>
      <c r="D82" s="29"/>
    </row>
    <row r="83" spans="1:4" s="5" customFormat="1" ht="15.75" customHeight="1">
      <c r="A83" s="4">
        <v>79</v>
      </c>
      <c r="B83" s="9"/>
      <c r="C83" s="10"/>
      <c r="D83" s="29"/>
    </row>
    <row r="84" spans="1:4" s="5" customFormat="1" ht="15.75" customHeight="1">
      <c r="A84" s="4">
        <v>80</v>
      </c>
      <c r="B84" s="9"/>
      <c r="C84" s="10"/>
      <c r="D84" s="29"/>
    </row>
    <row r="85" spans="1:4" s="5" customFormat="1" ht="15.75" customHeight="1">
      <c r="A85" s="4">
        <v>81</v>
      </c>
      <c r="B85" s="9"/>
      <c r="C85" s="10"/>
      <c r="D85" s="29"/>
    </row>
    <row r="86" spans="1:4" s="5" customFormat="1" ht="15.75" customHeight="1">
      <c r="A86" s="4">
        <v>82</v>
      </c>
      <c r="B86" s="9"/>
      <c r="C86" s="10"/>
      <c r="D86" s="29"/>
    </row>
    <row r="87" spans="1:4" s="5" customFormat="1" ht="15.75" customHeight="1">
      <c r="A87" s="4">
        <v>83</v>
      </c>
      <c r="B87" s="9"/>
      <c r="C87" s="10"/>
      <c r="D87" s="29"/>
    </row>
    <row r="88" spans="1:4" s="5" customFormat="1" ht="15.75" customHeight="1">
      <c r="A88" s="4">
        <v>84</v>
      </c>
      <c r="B88" s="9"/>
      <c r="C88" s="10"/>
      <c r="D88" s="29"/>
    </row>
    <row r="89" spans="1:4" s="5" customFormat="1" ht="15.75" customHeight="1">
      <c r="A89" s="4">
        <v>85</v>
      </c>
      <c r="B89" s="9"/>
      <c r="C89" s="10"/>
      <c r="D89" s="29"/>
    </row>
    <row r="90" spans="1:4" s="5" customFormat="1" ht="15.75" customHeight="1">
      <c r="A90" s="4">
        <v>86</v>
      </c>
      <c r="B90" s="9"/>
      <c r="C90" s="10"/>
      <c r="D90" s="29"/>
    </row>
    <row r="91" spans="1:4" s="5" customFormat="1" ht="15.75" customHeight="1">
      <c r="A91" s="4">
        <v>87</v>
      </c>
      <c r="B91" s="9"/>
      <c r="C91" s="10"/>
      <c r="D91" s="29"/>
    </row>
    <row r="92" spans="1:4" s="5" customFormat="1" ht="15.75" customHeight="1">
      <c r="A92" s="4">
        <v>88</v>
      </c>
      <c r="B92" s="9"/>
      <c r="C92" s="10"/>
      <c r="D92" s="29"/>
    </row>
    <row r="93" spans="1:4" s="5" customFormat="1" ht="15.75" customHeight="1">
      <c r="A93" s="4">
        <v>89</v>
      </c>
      <c r="B93" s="9"/>
      <c r="C93" s="10"/>
      <c r="D93" s="29"/>
    </row>
    <row r="94" spans="1:4" s="5" customFormat="1" ht="15.75" customHeight="1">
      <c r="A94" s="4">
        <v>90</v>
      </c>
      <c r="B94" s="9"/>
      <c r="C94" s="10"/>
      <c r="D94" s="29"/>
    </row>
    <row r="95" spans="1:4" s="5" customFormat="1" ht="15.75" customHeight="1">
      <c r="A95" s="4">
        <v>91</v>
      </c>
      <c r="B95" s="9"/>
      <c r="C95" s="10"/>
      <c r="D95" s="29"/>
    </row>
    <row r="96" spans="1:4" s="5" customFormat="1" ht="15.75" customHeight="1">
      <c r="A96" s="4">
        <v>92</v>
      </c>
      <c r="B96" s="9"/>
      <c r="C96" s="10"/>
      <c r="D96" s="29"/>
    </row>
    <row r="97" spans="1:4" s="5" customFormat="1" ht="15.75" customHeight="1">
      <c r="A97" s="4">
        <v>93</v>
      </c>
      <c r="B97" s="9"/>
      <c r="C97" s="10"/>
      <c r="D97" s="29"/>
    </row>
    <row r="98" spans="1:4" s="5" customFormat="1" ht="15.75" customHeight="1">
      <c r="A98" s="4">
        <v>94</v>
      </c>
      <c r="B98" s="9"/>
      <c r="C98" s="10"/>
      <c r="D98" s="29"/>
    </row>
    <row r="99" spans="1:4" s="5" customFormat="1" ht="15.75" customHeight="1">
      <c r="A99" s="4">
        <v>95</v>
      </c>
      <c r="B99" s="9"/>
      <c r="C99" s="10"/>
      <c r="D99" s="29"/>
    </row>
    <row r="100" spans="1:4" s="5" customFormat="1" ht="15.75" customHeight="1">
      <c r="A100" s="4">
        <v>96</v>
      </c>
      <c r="B100" s="9"/>
      <c r="C100" s="10"/>
      <c r="D100" s="29"/>
    </row>
    <row r="101" spans="1:4" s="5" customFormat="1" ht="15.75" customHeight="1">
      <c r="A101" s="4">
        <v>97</v>
      </c>
      <c r="B101" s="9"/>
      <c r="C101" s="10"/>
      <c r="D101" s="29"/>
    </row>
    <row r="102" spans="1:4" s="5" customFormat="1" ht="15.75" customHeight="1">
      <c r="A102" s="4">
        <v>98</v>
      </c>
      <c r="B102" s="9"/>
      <c r="C102" s="10"/>
      <c r="D102" s="29"/>
    </row>
    <row r="103" spans="1:4" s="5" customFormat="1" ht="15.75" customHeight="1">
      <c r="A103" s="4">
        <v>99</v>
      </c>
      <c r="B103" s="9"/>
      <c r="C103" s="10"/>
      <c r="D103" s="29"/>
    </row>
    <row r="104" spans="1:4" s="5" customFormat="1" ht="15.75" customHeight="1">
      <c r="A104" s="4">
        <v>100</v>
      </c>
      <c r="B104" s="9"/>
      <c r="C104" s="10"/>
      <c r="D104" s="29"/>
    </row>
    <row r="105" spans="1:4" s="5" customFormat="1" ht="15.75" customHeight="1">
      <c r="A105" s="4">
        <v>101</v>
      </c>
      <c r="B105" s="9"/>
      <c r="C105" s="10"/>
      <c r="D105" s="29"/>
    </row>
    <row r="106" spans="1:4" s="5" customFormat="1" ht="15.75" customHeight="1">
      <c r="A106" s="4">
        <v>102</v>
      </c>
      <c r="B106" s="9"/>
      <c r="C106" s="10"/>
      <c r="D106" s="29"/>
    </row>
    <row r="107" spans="1:4" s="5" customFormat="1" ht="15.75" customHeight="1">
      <c r="A107" s="4">
        <v>103</v>
      </c>
      <c r="B107" s="9"/>
      <c r="C107" s="10"/>
      <c r="D107" s="29"/>
    </row>
    <row r="108" spans="1:4" s="5" customFormat="1" ht="15.75" customHeight="1">
      <c r="A108" s="4">
        <v>104</v>
      </c>
      <c r="B108" s="9"/>
      <c r="C108" s="10"/>
      <c r="D108" s="29"/>
    </row>
    <row r="109" spans="1:4" s="5" customFormat="1" ht="15.75" customHeight="1">
      <c r="A109" s="4">
        <v>105</v>
      </c>
      <c r="B109" s="9"/>
      <c r="C109" s="10"/>
      <c r="D109" s="29"/>
    </row>
    <row r="110" spans="1:4" s="5" customFormat="1" ht="15.75" customHeight="1">
      <c r="A110" s="4">
        <v>106</v>
      </c>
      <c r="B110" s="9"/>
      <c r="C110" s="10"/>
      <c r="D110" s="29"/>
    </row>
    <row r="111" spans="1:4" s="5" customFormat="1" ht="15.75" customHeight="1">
      <c r="A111" s="4">
        <v>107</v>
      </c>
      <c r="B111" s="9"/>
      <c r="C111" s="10"/>
      <c r="D111" s="29"/>
    </row>
    <row r="112" spans="1:4" s="5" customFormat="1" ht="15.75" customHeight="1">
      <c r="A112" s="4">
        <v>108</v>
      </c>
      <c r="B112" s="9"/>
      <c r="C112" s="10"/>
      <c r="D112" s="29"/>
    </row>
    <row r="113" spans="1:4" s="5" customFormat="1" ht="15.75" customHeight="1">
      <c r="A113" s="4">
        <v>109</v>
      </c>
      <c r="B113" s="9"/>
      <c r="C113" s="10"/>
      <c r="D113" s="29"/>
    </row>
    <row r="114" spans="1:4" s="5" customFormat="1" ht="15.75" customHeight="1">
      <c r="A114" s="4">
        <v>110</v>
      </c>
      <c r="B114" s="9"/>
      <c r="C114" s="10"/>
      <c r="D114" s="29"/>
    </row>
    <row r="115" spans="1:4" s="5" customFormat="1" ht="15.75" customHeight="1">
      <c r="A115" s="4">
        <v>111</v>
      </c>
      <c r="B115" s="9"/>
      <c r="C115" s="10"/>
      <c r="D115" s="29"/>
    </row>
    <row r="116" spans="1:4" s="5" customFormat="1" ht="15.75" customHeight="1">
      <c r="A116" s="4">
        <v>112</v>
      </c>
      <c r="B116" s="9"/>
      <c r="C116" s="10"/>
      <c r="D116" s="29"/>
    </row>
    <row r="117" spans="1:4" s="5" customFormat="1" ht="15.75" customHeight="1">
      <c r="A117" s="4">
        <v>113</v>
      </c>
      <c r="B117" s="9"/>
      <c r="C117" s="10"/>
      <c r="D117" s="29"/>
    </row>
    <row r="118" spans="1:4" s="5" customFormat="1" ht="15.75" customHeight="1">
      <c r="A118" s="4">
        <v>114</v>
      </c>
      <c r="B118" s="9"/>
      <c r="C118" s="10"/>
      <c r="D118" s="29"/>
    </row>
    <row r="119" spans="1:4" s="5" customFormat="1" ht="15.75" customHeight="1">
      <c r="A119" s="4">
        <v>115</v>
      </c>
      <c r="B119" s="9"/>
      <c r="C119" s="10"/>
      <c r="D119" s="29"/>
    </row>
    <row r="120" spans="1:4" s="5" customFormat="1" ht="15.75" customHeight="1">
      <c r="A120" s="4">
        <v>116</v>
      </c>
      <c r="B120" s="9"/>
      <c r="C120" s="10"/>
      <c r="D120" s="29"/>
    </row>
    <row r="121" spans="1:4" s="5" customFormat="1" ht="15.75" customHeight="1">
      <c r="A121" s="4">
        <v>117</v>
      </c>
      <c r="B121" s="9"/>
      <c r="C121" s="10"/>
      <c r="D121" s="29"/>
    </row>
    <row r="122" spans="1:4" s="5" customFormat="1" ht="15.75" customHeight="1">
      <c r="A122" s="4">
        <v>118</v>
      </c>
      <c r="B122" s="9"/>
      <c r="C122" s="10"/>
      <c r="D122" s="29"/>
    </row>
    <row r="123" spans="1:4" s="5" customFormat="1" ht="15.75" customHeight="1">
      <c r="A123" s="4">
        <v>119</v>
      </c>
      <c r="B123" s="9"/>
      <c r="C123" s="10"/>
      <c r="D123" s="29"/>
    </row>
    <row r="124" spans="1:4" s="5" customFormat="1" ht="15.75" customHeight="1">
      <c r="A124" s="4">
        <v>120</v>
      </c>
      <c r="B124" s="9"/>
      <c r="C124" s="10"/>
      <c r="D124" s="29"/>
    </row>
    <row r="125" spans="1:4" s="5" customFormat="1" ht="15.75" customHeight="1">
      <c r="A125" s="4">
        <v>121</v>
      </c>
      <c r="B125" s="9"/>
      <c r="C125" s="10"/>
      <c r="D125" s="29"/>
    </row>
    <row r="126" spans="1:4" s="5" customFormat="1" ht="15.75" customHeight="1">
      <c r="A126" s="4">
        <v>122</v>
      </c>
      <c r="B126" s="9"/>
      <c r="C126" s="10"/>
      <c r="D126" s="29"/>
    </row>
    <row r="127" spans="1:4" s="5" customFormat="1" ht="15.75" customHeight="1">
      <c r="A127" s="4">
        <v>123</v>
      </c>
      <c r="B127" s="9"/>
      <c r="C127" s="10"/>
      <c r="D127" s="29"/>
    </row>
  </sheetData>
  <sheetProtection/>
  <mergeCells count="9">
    <mergeCell ref="H4:H5"/>
    <mergeCell ref="B2:C2"/>
    <mergeCell ref="A4:A5"/>
    <mergeCell ref="B4:B5"/>
    <mergeCell ref="C4:C5"/>
    <mergeCell ref="D4:D5"/>
    <mergeCell ref="F2:H2"/>
    <mergeCell ref="F4:F5"/>
    <mergeCell ref="G4:G5"/>
  </mergeCells>
  <conditionalFormatting sqref="B14">
    <cfRule type="expression" priority="40" dxfId="0" stopIfTrue="1">
      <formula>(C14&gt;0)</formula>
    </cfRule>
  </conditionalFormatting>
  <conditionalFormatting sqref="B12:B13">
    <cfRule type="expression" priority="39" dxfId="0" stopIfTrue="1">
      <formula>(C12&gt;0)</formula>
    </cfRule>
  </conditionalFormatting>
  <conditionalFormatting sqref="B6:B9 B11">
    <cfRule type="expression" priority="38" dxfId="0" stopIfTrue="1">
      <formula>(C6&gt;0)</formula>
    </cfRule>
  </conditionalFormatting>
  <conditionalFormatting sqref="B7:B9 B11:B12">
    <cfRule type="expression" priority="37" dxfId="0" stopIfTrue="1">
      <formula>(C6&gt;0)</formula>
    </cfRule>
  </conditionalFormatting>
  <conditionalFormatting sqref="B6:B9 B11">
    <cfRule type="expression" priority="36" dxfId="0" stopIfTrue="1">
      <formula>(C6&gt;0)</formula>
    </cfRule>
  </conditionalFormatting>
  <conditionalFormatting sqref="B12">
    <cfRule type="expression" priority="35" dxfId="0" stopIfTrue="1">
      <formula>(C12&gt;0)</formula>
    </cfRule>
  </conditionalFormatting>
  <conditionalFormatting sqref="B6:B9 B11">
    <cfRule type="expression" priority="34" dxfId="0" stopIfTrue="1">
      <formula>(C6&gt;0)</formula>
    </cfRule>
  </conditionalFormatting>
  <conditionalFormatting sqref="B12:B13">
    <cfRule type="expression" priority="33" dxfId="0" stopIfTrue="1">
      <formula>(C12&gt;0)</formula>
    </cfRule>
  </conditionalFormatting>
  <conditionalFormatting sqref="B6:B9 B11">
    <cfRule type="expression" priority="32" dxfId="0" stopIfTrue="1">
      <formula>(C6&gt;0)</formula>
    </cfRule>
  </conditionalFormatting>
  <conditionalFormatting sqref="B7:B9 B11:B12">
    <cfRule type="expression" priority="31" dxfId="0" stopIfTrue="1">
      <formula>(C6&gt;0)</formula>
    </cfRule>
  </conditionalFormatting>
  <conditionalFormatting sqref="B6:B9 B11">
    <cfRule type="expression" priority="30" dxfId="0" stopIfTrue="1">
      <formula>(C6&gt;0)</formula>
    </cfRule>
  </conditionalFormatting>
  <conditionalFormatting sqref="B12">
    <cfRule type="expression" priority="29" dxfId="0" stopIfTrue="1">
      <formula>(C12&gt;0)</formula>
    </cfRule>
  </conditionalFormatting>
  <conditionalFormatting sqref="B6:B9 B11">
    <cfRule type="expression" priority="28" dxfId="0" stopIfTrue="1">
      <formula>(C6&gt;0)</formula>
    </cfRule>
  </conditionalFormatting>
  <conditionalFormatting sqref="B6:B9">
    <cfRule type="expression" priority="27" dxfId="0" stopIfTrue="1">
      <formula>(C6&gt;0)</formula>
    </cfRule>
  </conditionalFormatting>
  <conditionalFormatting sqref="B7:B9">
    <cfRule type="expression" priority="26" dxfId="0" stopIfTrue="1">
      <formula>(C6&gt;0)</formula>
    </cfRule>
  </conditionalFormatting>
  <conditionalFormatting sqref="B6:B9">
    <cfRule type="expression" priority="25" dxfId="0" stopIfTrue="1">
      <formula>(C6&gt;0)</formula>
    </cfRule>
  </conditionalFormatting>
  <conditionalFormatting sqref="B6:B9">
    <cfRule type="expression" priority="24" dxfId="0" stopIfTrue="1">
      <formula>(C6&gt;0)</formula>
    </cfRule>
  </conditionalFormatting>
  <conditionalFormatting sqref="B6:B14 G6:G14">
    <cfRule type="expression" priority="23" dxfId="6" stopIfTrue="1">
      <formula>(#REF!&gt;0)</formula>
    </cfRule>
  </conditionalFormatting>
  <conditionalFormatting sqref="B10">
    <cfRule type="expression" priority="22" dxfId="0" stopIfTrue="1">
      <formula>(C15&gt;0)</formula>
    </cfRule>
  </conditionalFormatting>
  <conditionalFormatting sqref="B10">
    <cfRule type="expression" priority="21" dxfId="0" stopIfTrue="1">
      <formula>(C14&gt;0)</formula>
    </cfRule>
  </conditionalFormatting>
  <conditionalFormatting sqref="G11:G14 G6:G9">
    <cfRule type="expression" priority="42" dxfId="0" stopIfTrue="1">
      <formula>(#REF!&gt;0)</formula>
    </cfRule>
  </conditionalFormatting>
  <conditionalFormatting sqref="G11:G12 G7:G9">
    <cfRule type="expression" priority="46" dxfId="0" stopIfTrue="1">
      <formula>(#REF!&gt;0)</formula>
    </cfRule>
  </conditionalFormatting>
  <conditionalFormatting sqref="G10">
    <cfRule type="expression" priority="68" dxfId="0" stopIfTrue="1">
      <formula>(#REF!&gt;0)</formula>
    </cfRule>
  </conditionalFormatting>
  <conditionalFormatting sqref="G10">
    <cfRule type="expression" priority="69" dxfId="0" stopIfTrue="1">
      <formula>(#REF!&gt;0)</formula>
    </cfRule>
  </conditionalFormatting>
  <printOptions/>
  <pageMargins left="0.27" right="0.16" top="0.34" bottom="0.25" header="0.31496062992125984" footer="0.31496062992125984"/>
  <pageSetup fitToHeight="2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AR100"/>
  <sheetViews>
    <sheetView tabSelected="1" zoomScale="80" zoomScaleNormal="80" zoomScalePageLayoutView="0" workbookViewId="0" topLeftCell="A1">
      <selection activeCell="AP58" sqref="AP58"/>
    </sheetView>
  </sheetViews>
  <sheetFormatPr defaultColWidth="9.00390625" defaultRowHeight="12.75"/>
  <sheetData>
    <row r="2" spans="1:44" ht="20.25">
      <c r="A2" s="336" t="s">
        <v>42</v>
      </c>
      <c r="B2" s="336"/>
      <c r="C2" s="336"/>
      <c r="D2" s="336"/>
      <c r="E2" s="336"/>
      <c r="F2" s="336"/>
      <c r="G2" s="336"/>
      <c r="H2" s="336"/>
      <c r="I2" s="336"/>
      <c r="J2" s="336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1:44" ht="13.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</row>
    <row r="4" spans="1:44" ht="13.5" thickBot="1">
      <c r="A4" s="300">
        <v>1</v>
      </c>
      <c r="B4" s="302" t="s">
        <v>171</v>
      </c>
      <c r="C4" s="303"/>
      <c r="D4" s="303"/>
      <c r="E4" s="93">
        <v>213</v>
      </c>
      <c r="F4" s="286">
        <f>E4+E5</f>
        <v>388</v>
      </c>
      <c r="G4" s="94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</row>
    <row r="5" spans="1:44" ht="13.5" thickBot="1">
      <c r="A5" s="301"/>
      <c r="B5" s="304" t="s">
        <v>172</v>
      </c>
      <c r="C5" s="305"/>
      <c r="D5" s="305"/>
      <c r="E5" s="96">
        <v>175</v>
      </c>
      <c r="F5" s="287"/>
      <c r="G5" s="97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</row>
    <row r="6" spans="1:44" ht="13.5" thickBot="1">
      <c r="A6" s="288" t="s">
        <v>43</v>
      </c>
      <c r="B6" s="288"/>
      <c r="C6" s="288"/>
      <c r="D6" s="293" t="s">
        <v>44</v>
      </c>
      <c r="E6" s="293"/>
      <c r="F6" s="293"/>
      <c r="G6" s="294"/>
      <c r="H6" s="99"/>
      <c r="I6" s="300">
        <v>1</v>
      </c>
      <c r="J6" s="302" t="s">
        <v>171</v>
      </c>
      <c r="K6" s="303"/>
      <c r="L6" s="303"/>
      <c r="M6" s="93">
        <v>191</v>
      </c>
      <c r="N6" s="286">
        <f>M6+M7</f>
        <v>437</v>
      </c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ht="13.5" thickBot="1">
      <c r="A7" s="285" t="s">
        <v>45</v>
      </c>
      <c r="B7" s="285"/>
      <c r="C7" s="285"/>
      <c r="D7" s="293"/>
      <c r="E7" s="293"/>
      <c r="F7" s="293"/>
      <c r="G7" s="294"/>
      <c r="H7" s="95"/>
      <c r="I7" s="301"/>
      <c r="J7" s="304" t="s">
        <v>172</v>
      </c>
      <c r="K7" s="305"/>
      <c r="L7" s="305"/>
      <c r="M7" s="96">
        <v>246</v>
      </c>
      <c r="N7" s="287"/>
      <c r="O7" s="97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</row>
    <row r="8" spans="1:44" ht="13.5" thickBot="1">
      <c r="A8" s="300">
        <v>16</v>
      </c>
      <c r="B8" s="302" t="s">
        <v>186</v>
      </c>
      <c r="C8" s="303"/>
      <c r="D8" s="303"/>
      <c r="E8" s="93">
        <v>211</v>
      </c>
      <c r="F8" s="286">
        <f>E8+E9</f>
        <v>359</v>
      </c>
      <c r="G8" s="100"/>
      <c r="H8" s="101"/>
      <c r="I8" s="101"/>
      <c r="J8" s="101"/>
      <c r="K8" s="101"/>
      <c r="L8" s="101"/>
      <c r="M8" s="101"/>
      <c r="N8" s="101"/>
      <c r="O8" s="101"/>
      <c r="P8" s="102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</row>
    <row r="9" spans="1:44" ht="13.5" thickBot="1">
      <c r="A9" s="301"/>
      <c r="B9" s="304" t="s">
        <v>187</v>
      </c>
      <c r="C9" s="305"/>
      <c r="D9" s="305"/>
      <c r="E9" s="96">
        <v>148</v>
      </c>
      <c r="F9" s="287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37"/>
      <c r="AB9" s="137"/>
      <c r="AC9" s="137"/>
      <c r="AD9" s="137"/>
      <c r="AE9" s="137"/>
      <c r="AF9" s="137"/>
      <c r="AG9" s="137"/>
      <c r="AH9" s="335" t="s">
        <v>46</v>
      </c>
      <c r="AI9" s="335"/>
      <c r="AJ9" s="335"/>
      <c r="AK9" s="335"/>
      <c r="AL9" s="335"/>
      <c r="AM9" s="335"/>
      <c r="AN9" s="137"/>
      <c r="AO9" s="137"/>
      <c r="AP9" s="137"/>
      <c r="AQ9" s="137"/>
      <c r="AR9" s="137"/>
    </row>
    <row r="10" spans="1:44" ht="13.5" thickBot="1">
      <c r="A10" s="103"/>
      <c r="B10" s="103"/>
      <c r="C10" s="103"/>
      <c r="D10" s="103"/>
      <c r="E10" s="104"/>
      <c r="F10" s="104"/>
      <c r="G10" s="101"/>
      <c r="H10" s="101"/>
      <c r="I10" s="292" t="s">
        <v>47</v>
      </c>
      <c r="J10" s="292"/>
      <c r="K10" s="292"/>
      <c r="L10" s="293" t="s">
        <v>48</v>
      </c>
      <c r="M10" s="293"/>
      <c r="N10" s="293"/>
      <c r="O10" s="294"/>
      <c r="P10" s="99"/>
      <c r="Q10" s="300">
        <v>1</v>
      </c>
      <c r="R10" s="302" t="s">
        <v>171</v>
      </c>
      <c r="S10" s="303"/>
      <c r="T10" s="303"/>
      <c r="U10" s="93">
        <v>197</v>
      </c>
      <c r="V10" s="286">
        <f>U10+U11</f>
        <v>411</v>
      </c>
      <c r="W10" s="95"/>
      <c r="X10" s="101"/>
      <c r="Y10" s="101"/>
      <c r="Z10" s="101"/>
      <c r="AA10" s="137"/>
      <c r="AB10" s="137"/>
      <c r="AC10" s="137"/>
      <c r="AD10" s="137"/>
      <c r="AE10" s="137"/>
      <c r="AF10" s="137"/>
      <c r="AG10" s="137"/>
      <c r="AH10" s="334" t="s">
        <v>121</v>
      </c>
      <c r="AI10" s="334"/>
      <c r="AJ10" s="334"/>
      <c r="AK10" s="334"/>
      <c r="AL10" s="334"/>
      <c r="AM10" s="138">
        <v>279</v>
      </c>
      <c r="AN10" s="137"/>
      <c r="AO10" s="137"/>
      <c r="AP10" s="137"/>
      <c r="AQ10" s="137"/>
      <c r="AR10" s="137"/>
    </row>
    <row r="11" spans="1:44" ht="13.5" thickBot="1">
      <c r="A11" s="103"/>
      <c r="B11" s="103"/>
      <c r="C11" s="103"/>
      <c r="D11" s="103"/>
      <c r="E11" s="104"/>
      <c r="F11" s="104"/>
      <c r="G11" s="95"/>
      <c r="H11" s="95"/>
      <c r="I11" s="291" t="s">
        <v>49</v>
      </c>
      <c r="J11" s="291"/>
      <c r="K11" s="291"/>
      <c r="L11" s="293"/>
      <c r="M11" s="293"/>
      <c r="N11" s="293"/>
      <c r="O11" s="294"/>
      <c r="P11" s="105"/>
      <c r="Q11" s="301"/>
      <c r="R11" s="304" t="s">
        <v>172</v>
      </c>
      <c r="S11" s="305"/>
      <c r="T11" s="305"/>
      <c r="U11" s="96">
        <v>214</v>
      </c>
      <c r="V11" s="287"/>
      <c r="W11" s="97"/>
      <c r="X11" s="95"/>
      <c r="Y11" s="95"/>
      <c r="Z11" s="95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</row>
    <row r="12" spans="1:44" ht="13.5" thickBot="1">
      <c r="A12" s="300">
        <v>8</v>
      </c>
      <c r="B12" s="302" t="s">
        <v>15</v>
      </c>
      <c r="C12" s="303"/>
      <c r="D12" s="303"/>
      <c r="E12" s="93">
        <v>205</v>
      </c>
      <c r="F12" s="286">
        <f>E12+E13</f>
        <v>390</v>
      </c>
      <c r="G12" s="95"/>
      <c r="H12" s="95"/>
      <c r="I12" s="95"/>
      <c r="J12" s="95"/>
      <c r="K12" s="95"/>
      <c r="L12" s="95"/>
      <c r="M12" s="95"/>
      <c r="N12" s="95"/>
      <c r="O12" s="95"/>
      <c r="P12" s="105"/>
      <c r="Q12" s="95"/>
      <c r="R12" s="95"/>
      <c r="S12" s="95"/>
      <c r="T12" s="95"/>
      <c r="U12" s="95"/>
      <c r="V12" s="95"/>
      <c r="W12" s="106"/>
      <c r="X12" s="95"/>
      <c r="Y12" s="95"/>
      <c r="Z12" s="95"/>
      <c r="AA12" s="137"/>
      <c r="AB12" s="137"/>
      <c r="AC12" s="137"/>
      <c r="AD12" s="137"/>
      <c r="AE12" s="137"/>
      <c r="AF12" s="137"/>
      <c r="AG12" s="137"/>
      <c r="AH12" s="333" t="s">
        <v>103</v>
      </c>
      <c r="AI12" s="333"/>
      <c r="AJ12" s="333"/>
      <c r="AK12" s="333"/>
      <c r="AL12" s="333"/>
      <c r="AM12" s="333"/>
      <c r="AN12" s="137"/>
      <c r="AO12" s="137"/>
      <c r="AP12" s="137"/>
      <c r="AQ12" s="137"/>
      <c r="AR12" s="137"/>
    </row>
    <row r="13" spans="1:44" ht="13.5" thickBot="1">
      <c r="A13" s="301"/>
      <c r="B13" s="304" t="s">
        <v>16</v>
      </c>
      <c r="C13" s="305"/>
      <c r="D13" s="305"/>
      <c r="E13" s="96">
        <v>185</v>
      </c>
      <c r="F13" s="287"/>
      <c r="G13" s="97"/>
      <c r="H13" s="98"/>
      <c r="I13" s="98"/>
      <c r="J13" s="98"/>
      <c r="K13" s="98"/>
      <c r="L13" s="98"/>
      <c r="M13" s="98"/>
      <c r="N13" s="98"/>
      <c r="O13" s="98"/>
      <c r="P13" s="107"/>
      <c r="Q13" s="98"/>
      <c r="R13" s="98"/>
      <c r="S13" s="98"/>
      <c r="T13" s="98"/>
      <c r="U13" s="98"/>
      <c r="V13" s="98"/>
      <c r="W13" s="108"/>
      <c r="X13" s="98"/>
      <c r="Y13" s="98"/>
      <c r="Z13" s="98"/>
      <c r="AA13" s="137"/>
      <c r="AB13" s="137"/>
      <c r="AC13" s="137"/>
      <c r="AD13" s="137"/>
      <c r="AE13" s="137"/>
      <c r="AF13" s="137"/>
      <c r="AG13" s="137"/>
      <c r="AH13" s="334" t="s">
        <v>131</v>
      </c>
      <c r="AI13" s="334"/>
      <c r="AJ13" s="334"/>
      <c r="AK13" s="334"/>
      <c r="AL13" s="334"/>
      <c r="AM13" s="139">
        <v>247</v>
      </c>
      <c r="AN13" s="137"/>
      <c r="AO13" s="137"/>
      <c r="AP13" s="137"/>
      <c r="AQ13" s="137"/>
      <c r="AR13" s="137"/>
    </row>
    <row r="14" spans="1:44" ht="13.5" thickBot="1">
      <c r="A14" s="288" t="s">
        <v>50</v>
      </c>
      <c r="B14" s="288"/>
      <c r="C14" s="288"/>
      <c r="D14" s="293" t="s">
        <v>51</v>
      </c>
      <c r="E14" s="293"/>
      <c r="F14" s="293"/>
      <c r="G14" s="294"/>
      <c r="H14" s="99"/>
      <c r="I14" s="300">
        <v>8</v>
      </c>
      <c r="J14" s="302" t="s">
        <v>15</v>
      </c>
      <c r="K14" s="303"/>
      <c r="L14" s="303"/>
      <c r="M14" s="93">
        <v>188</v>
      </c>
      <c r="N14" s="286">
        <f>M14+M15</f>
        <v>410</v>
      </c>
      <c r="O14" s="109"/>
      <c r="P14" s="105"/>
      <c r="Q14" s="95"/>
      <c r="R14" s="95"/>
      <c r="S14" s="95"/>
      <c r="T14" s="95"/>
      <c r="U14" s="95"/>
      <c r="V14" s="95"/>
      <c r="W14" s="106"/>
      <c r="X14" s="95"/>
      <c r="Y14" s="95"/>
      <c r="Z14" s="95"/>
      <c r="AA14" s="137"/>
      <c r="AB14" s="137"/>
      <c r="AC14" s="137"/>
      <c r="AD14" s="137"/>
      <c r="AE14" s="137"/>
      <c r="AF14" s="137"/>
      <c r="AG14" s="137"/>
      <c r="AH14" s="115"/>
      <c r="AI14" s="115"/>
      <c r="AJ14" s="115"/>
      <c r="AK14" s="115"/>
      <c r="AL14" s="115"/>
      <c r="AM14" s="115"/>
      <c r="AN14" s="137"/>
      <c r="AO14" s="137"/>
      <c r="AP14" s="137"/>
      <c r="AQ14" s="137"/>
      <c r="AR14" s="137"/>
    </row>
    <row r="15" spans="1:44" ht="13.5" thickBot="1">
      <c r="A15" s="285" t="s">
        <v>52</v>
      </c>
      <c r="B15" s="285"/>
      <c r="C15" s="285"/>
      <c r="D15" s="293"/>
      <c r="E15" s="293"/>
      <c r="F15" s="293"/>
      <c r="G15" s="294"/>
      <c r="H15" s="95"/>
      <c r="I15" s="301"/>
      <c r="J15" s="304" t="s">
        <v>16</v>
      </c>
      <c r="K15" s="305"/>
      <c r="L15" s="305"/>
      <c r="M15" s="111">
        <v>222</v>
      </c>
      <c r="N15" s="287"/>
      <c r="O15" s="95"/>
      <c r="P15" s="95"/>
      <c r="Q15" s="95"/>
      <c r="R15" s="95"/>
      <c r="S15" s="95"/>
      <c r="T15" s="95"/>
      <c r="U15" s="95"/>
      <c r="V15" s="95"/>
      <c r="W15" s="106"/>
      <c r="X15" s="95"/>
      <c r="Y15" s="95"/>
      <c r="Z15" s="95"/>
      <c r="AA15" s="137"/>
      <c r="AB15" s="137"/>
      <c r="AC15" s="137"/>
      <c r="AD15" s="137"/>
      <c r="AE15" s="137"/>
      <c r="AF15" s="137"/>
      <c r="AG15" s="137"/>
      <c r="AH15" s="328"/>
      <c r="AI15" s="328"/>
      <c r="AJ15" s="328"/>
      <c r="AK15" s="328"/>
      <c r="AL15" s="328"/>
      <c r="AM15" s="112"/>
      <c r="AN15" s="137"/>
      <c r="AO15" s="137"/>
      <c r="AP15" s="137"/>
      <c r="AQ15" s="137"/>
      <c r="AR15" s="137"/>
    </row>
    <row r="16" spans="1:44" ht="13.5" thickBot="1">
      <c r="A16" s="300">
        <v>9</v>
      </c>
      <c r="B16" s="329" t="s">
        <v>121</v>
      </c>
      <c r="C16" s="330"/>
      <c r="D16" s="331"/>
      <c r="E16" s="93">
        <v>200</v>
      </c>
      <c r="F16" s="286">
        <f>E16+E17</f>
        <v>387</v>
      </c>
      <c r="G16" s="100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13"/>
      <c r="X16" s="101"/>
      <c r="Y16" s="101"/>
      <c r="Z16" s="101"/>
      <c r="AA16" s="137"/>
      <c r="AB16" s="137"/>
      <c r="AC16" s="137"/>
      <c r="AD16" s="137"/>
      <c r="AE16" s="137"/>
      <c r="AF16" s="137"/>
      <c r="AG16" s="137"/>
      <c r="AH16" s="110"/>
      <c r="AI16" s="110"/>
      <c r="AJ16" s="110"/>
      <c r="AK16" s="110"/>
      <c r="AL16" s="110"/>
      <c r="AM16" s="110"/>
      <c r="AN16" s="137"/>
      <c r="AO16" s="137"/>
      <c r="AP16" s="137"/>
      <c r="AQ16" s="137"/>
      <c r="AR16" s="137"/>
    </row>
    <row r="17" spans="1:44" ht="13.5" thickBot="1">
      <c r="A17" s="301"/>
      <c r="B17" s="310"/>
      <c r="C17" s="311"/>
      <c r="D17" s="311"/>
      <c r="E17" s="96">
        <v>187</v>
      </c>
      <c r="F17" s="287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13"/>
      <c r="X17" s="101"/>
      <c r="Y17" s="101"/>
      <c r="Z17" s="101"/>
      <c r="AA17" s="137"/>
      <c r="AB17" s="137"/>
      <c r="AC17" s="137"/>
      <c r="AD17" s="137"/>
      <c r="AE17" s="137"/>
      <c r="AF17" s="137"/>
      <c r="AG17" s="137"/>
      <c r="AH17" s="332"/>
      <c r="AI17" s="332"/>
      <c r="AJ17" s="332"/>
      <c r="AK17" s="332"/>
      <c r="AL17" s="332"/>
      <c r="AM17" s="112"/>
      <c r="AN17" s="137"/>
      <c r="AO17" s="137"/>
      <c r="AP17" s="137"/>
      <c r="AQ17" s="137"/>
      <c r="AR17" s="137"/>
    </row>
    <row r="18" spans="1:44" ht="13.5" thickBot="1">
      <c r="A18" s="114"/>
      <c r="B18" s="114"/>
      <c r="C18" s="114"/>
      <c r="D18" s="114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292" t="s">
        <v>53</v>
      </c>
      <c r="R18" s="292"/>
      <c r="S18" s="292"/>
      <c r="T18" s="293" t="s">
        <v>54</v>
      </c>
      <c r="U18" s="293"/>
      <c r="V18" s="293"/>
      <c r="W18" s="294"/>
      <c r="X18" s="99"/>
      <c r="Y18" s="300"/>
      <c r="Z18" s="302" t="s">
        <v>171</v>
      </c>
      <c r="AA18" s="303"/>
      <c r="AB18" s="303"/>
      <c r="AC18" s="93">
        <v>236</v>
      </c>
      <c r="AD18" s="286">
        <f>AC18+AC19</f>
        <v>502</v>
      </c>
      <c r="AE18" s="95"/>
      <c r="AF18" s="137"/>
      <c r="AG18" s="137"/>
      <c r="AH18" s="110"/>
      <c r="AI18" s="110"/>
      <c r="AJ18" s="110"/>
      <c r="AK18" s="110"/>
      <c r="AL18" s="110"/>
      <c r="AM18" s="110"/>
      <c r="AN18" s="137"/>
      <c r="AO18" s="137"/>
      <c r="AP18" s="137"/>
      <c r="AQ18" s="137"/>
      <c r="AR18" s="137"/>
    </row>
    <row r="19" spans="1:44" ht="13.5" thickBo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291" t="s">
        <v>55</v>
      </c>
      <c r="R19" s="291"/>
      <c r="S19" s="291"/>
      <c r="T19" s="293"/>
      <c r="U19" s="293"/>
      <c r="V19" s="293"/>
      <c r="W19" s="294"/>
      <c r="X19" s="105"/>
      <c r="Y19" s="301"/>
      <c r="Z19" s="304" t="s">
        <v>172</v>
      </c>
      <c r="AA19" s="305"/>
      <c r="AB19" s="305"/>
      <c r="AC19" s="96">
        <v>266</v>
      </c>
      <c r="AD19" s="287"/>
      <c r="AE19" s="97"/>
      <c r="AF19" s="137"/>
      <c r="AG19" s="137"/>
      <c r="AH19" s="115"/>
      <c r="AI19" s="115"/>
      <c r="AJ19" s="115"/>
      <c r="AK19" s="115"/>
      <c r="AL19" s="115"/>
      <c r="AM19" s="115"/>
      <c r="AN19" s="137"/>
      <c r="AO19" s="137"/>
      <c r="AP19" s="137"/>
      <c r="AQ19" s="137"/>
      <c r="AR19" s="137"/>
    </row>
    <row r="20" spans="1:44" ht="13.5" thickBot="1">
      <c r="A20" s="300">
        <v>5</v>
      </c>
      <c r="B20" s="302" t="s">
        <v>18</v>
      </c>
      <c r="C20" s="303"/>
      <c r="D20" s="303"/>
      <c r="E20" s="93">
        <v>190</v>
      </c>
      <c r="F20" s="286">
        <f>E20+E21</f>
        <v>337</v>
      </c>
      <c r="G20" s="94"/>
      <c r="H20" s="95"/>
      <c r="I20" s="95"/>
      <c r="J20" s="95"/>
      <c r="K20" s="95"/>
      <c r="L20" s="95"/>
      <c r="M20" s="95"/>
      <c r="N20" s="95"/>
      <c r="O20" s="117"/>
      <c r="P20" s="117"/>
      <c r="Q20" s="117"/>
      <c r="R20" s="117"/>
      <c r="S20" s="117"/>
      <c r="T20" s="117"/>
      <c r="U20" s="117"/>
      <c r="V20" s="117"/>
      <c r="W20" s="118"/>
      <c r="X20" s="117"/>
      <c r="Y20" s="117"/>
      <c r="Z20" s="117"/>
      <c r="AA20" s="119"/>
      <c r="AB20" s="119"/>
      <c r="AC20" s="119"/>
      <c r="AD20" s="119"/>
      <c r="AE20" s="120"/>
      <c r="AF20" s="119"/>
      <c r="AG20" s="119"/>
      <c r="AH20" s="121"/>
      <c r="AI20" s="121"/>
      <c r="AJ20" s="121"/>
      <c r="AK20" s="121"/>
      <c r="AL20" s="121"/>
      <c r="AM20" s="121"/>
      <c r="AN20" s="117"/>
      <c r="AO20" s="92"/>
      <c r="AP20" s="140"/>
      <c r="AQ20" s="140"/>
      <c r="AR20" s="140"/>
    </row>
    <row r="21" spans="1:44" ht="13.5" thickBot="1">
      <c r="A21" s="301"/>
      <c r="B21" s="304" t="s">
        <v>174</v>
      </c>
      <c r="C21" s="305"/>
      <c r="D21" s="305"/>
      <c r="E21" s="96">
        <v>147</v>
      </c>
      <c r="F21" s="287"/>
      <c r="G21" s="97"/>
      <c r="H21" s="98"/>
      <c r="I21" s="98"/>
      <c r="J21" s="98"/>
      <c r="K21" s="98"/>
      <c r="L21" s="98"/>
      <c r="M21" s="98"/>
      <c r="N21" s="98"/>
      <c r="O21" s="92"/>
      <c r="P21" s="92"/>
      <c r="Q21" s="92"/>
      <c r="R21" s="92"/>
      <c r="S21" s="92"/>
      <c r="T21" s="92"/>
      <c r="U21" s="92"/>
      <c r="V21" s="92"/>
      <c r="W21" s="122"/>
      <c r="X21" s="92"/>
      <c r="Y21" s="92"/>
      <c r="Z21" s="92"/>
      <c r="AA21" s="123"/>
      <c r="AB21" s="123"/>
      <c r="AC21" s="123"/>
      <c r="AD21" s="123"/>
      <c r="AE21" s="124"/>
      <c r="AF21" s="125"/>
      <c r="AG21" s="125"/>
      <c r="AH21" s="126"/>
      <c r="AI21" s="126"/>
      <c r="AJ21" s="126"/>
      <c r="AK21" s="126"/>
      <c r="AL21" s="126"/>
      <c r="AM21" s="126"/>
      <c r="AN21" s="92"/>
      <c r="AO21" s="92"/>
      <c r="AP21" s="141"/>
      <c r="AQ21" s="141"/>
      <c r="AR21" s="141"/>
    </row>
    <row r="22" spans="1:44" ht="13.5" thickBot="1">
      <c r="A22" s="288" t="s">
        <v>56</v>
      </c>
      <c r="B22" s="288"/>
      <c r="C22" s="288"/>
      <c r="D22" s="293" t="s">
        <v>57</v>
      </c>
      <c r="E22" s="293"/>
      <c r="F22" s="293"/>
      <c r="G22" s="294"/>
      <c r="H22" s="99"/>
      <c r="I22" s="300">
        <v>5</v>
      </c>
      <c r="J22" s="302" t="s">
        <v>18</v>
      </c>
      <c r="K22" s="303"/>
      <c r="L22" s="303"/>
      <c r="M22" s="93">
        <v>162</v>
      </c>
      <c r="N22" s="286">
        <f>M22+M23</f>
        <v>316</v>
      </c>
      <c r="O22" s="95"/>
      <c r="P22" s="95"/>
      <c r="Q22" s="95"/>
      <c r="R22" s="95"/>
      <c r="S22" s="95"/>
      <c r="T22" s="95"/>
      <c r="U22" s="95"/>
      <c r="V22" s="95"/>
      <c r="W22" s="106"/>
      <c r="X22" s="92"/>
      <c r="Y22" s="92"/>
      <c r="Z22" s="92"/>
      <c r="AA22" s="92"/>
      <c r="AB22" s="92"/>
      <c r="AC22" s="92"/>
      <c r="AD22" s="92"/>
      <c r="AE22" s="122"/>
      <c r="AF22" s="92"/>
      <c r="AG22" s="92"/>
      <c r="AH22" s="126"/>
      <c r="AI22" s="126"/>
      <c r="AJ22" s="126"/>
      <c r="AK22" s="126"/>
      <c r="AL22" s="126"/>
      <c r="AM22" s="126"/>
      <c r="AN22" s="92"/>
      <c r="AO22" s="92"/>
      <c r="AP22" s="142"/>
      <c r="AQ22" s="142"/>
      <c r="AR22" s="142"/>
    </row>
    <row r="23" spans="1:44" ht="13.5" thickBot="1">
      <c r="A23" s="285" t="s">
        <v>58</v>
      </c>
      <c r="B23" s="285"/>
      <c r="C23" s="285"/>
      <c r="D23" s="293"/>
      <c r="E23" s="293"/>
      <c r="F23" s="293"/>
      <c r="G23" s="294"/>
      <c r="H23" s="95"/>
      <c r="I23" s="301"/>
      <c r="J23" s="304" t="s">
        <v>174</v>
      </c>
      <c r="K23" s="305"/>
      <c r="L23" s="305"/>
      <c r="M23" s="96">
        <v>154</v>
      </c>
      <c r="N23" s="287"/>
      <c r="O23" s="97"/>
      <c r="P23" s="95"/>
      <c r="Q23" s="95"/>
      <c r="R23" s="95"/>
      <c r="S23" s="95"/>
      <c r="T23" s="95"/>
      <c r="U23" s="95"/>
      <c r="V23" s="95"/>
      <c r="W23" s="106"/>
      <c r="X23" s="92"/>
      <c r="Y23" s="92"/>
      <c r="Z23" s="92"/>
      <c r="AA23" s="92"/>
      <c r="AB23" s="92"/>
      <c r="AC23" s="92"/>
      <c r="AD23" s="92"/>
      <c r="AE23" s="12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</row>
    <row r="24" spans="1:44" ht="13.5" thickBot="1">
      <c r="A24" s="300">
        <v>12</v>
      </c>
      <c r="B24" s="302" t="s">
        <v>182</v>
      </c>
      <c r="C24" s="303"/>
      <c r="D24" s="303"/>
      <c r="E24" s="93">
        <v>168</v>
      </c>
      <c r="F24" s="286">
        <f>E24+E25</f>
        <v>331</v>
      </c>
      <c r="G24" s="100"/>
      <c r="H24" s="101"/>
      <c r="I24" s="101"/>
      <c r="J24" s="101"/>
      <c r="K24" s="101"/>
      <c r="L24" s="101"/>
      <c r="M24" s="101"/>
      <c r="N24" s="101"/>
      <c r="O24" s="101"/>
      <c r="P24" s="102"/>
      <c r="Q24" s="101"/>
      <c r="R24" s="101"/>
      <c r="S24" s="101"/>
      <c r="T24" s="101"/>
      <c r="U24" s="101"/>
      <c r="V24" s="101"/>
      <c r="W24" s="113"/>
      <c r="X24" s="92"/>
      <c r="Y24" s="92"/>
      <c r="Z24" s="92"/>
      <c r="AA24" s="92"/>
      <c r="AB24" s="92"/>
      <c r="AC24" s="92"/>
      <c r="AD24" s="92"/>
      <c r="AE24" s="122"/>
      <c r="AF24" s="92"/>
      <c r="AG24" s="92"/>
      <c r="AH24" s="92"/>
      <c r="AI24" s="115"/>
      <c r="AJ24" s="115"/>
      <c r="AK24" s="115"/>
      <c r="AL24" s="115"/>
      <c r="AM24" s="115"/>
      <c r="AN24" s="92"/>
      <c r="AO24" s="92"/>
      <c r="AP24" s="92"/>
      <c r="AQ24" s="92"/>
      <c r="AR24" s="92"/>
    </row>
    <row r="25" spans="1:44" ht="13.5" thickBot="1">
      <c r="A25" s="301"/>
      <c r="B25" s="304" t="s">
        <v>183</v>
      </c>
      <c r="C25" s="305"/>
      <c r="D25" s="305"/>
      <c r="E25" s="96">
        <v>163</v>
      </c>
      <c r="F25" s="287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101"/>
      <c r="R25" s="101"/>
      <c r="S25" s="101"/>
      <c r="T25" s="101"/>
      <c r="U25" s="101"/>
      <c r="V25" s="101"/>
      <c r="W25" s="113"/>
      <c r="X25" s="92"/>
      <c r="Y25" s="92"/>
      <c r="Z25" s="92"/>
      <c r="AA25" s="92"/>
      <c r="AB25" s="92"/>
      <c r="AC25" s="92"/>
      <c r="AD25" s="92"/>
      <c r="AE25" s="12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</row>
    <row r="26" spans="1:44" ht="13.5" thickBot="1">
      <c r="A26" s="103"/>
      <c r="B26" s="103"/>
      <c r="C26" s="103"/>
      <c r="D26" s="103"/>
      <c r="E26" s="104"/>
      <c r="F26" s="104"/>
      <c r="G26" s="101"/>
      <c r="H26" s="101"/>
      <c r="I26" s="292" t="s">
        <v>59</v>
      </c>
      <c r="J26" s="292"/>
      <c r="K26" s="292"/>
      <c r="L26" s="293" t="s">
        <v>60</v>
      </c>
      <c r="M26" s="293"/>
      <c r="N26" s="293"/>
      <c r="O26" s="294"/>
      <c r="P26" s="99"/>
      <c r="Q26" s="300">
        <v>4</v>
      </c>
      <c r="R26" s="302" t="s">
        <v>173</v>
      </c>
      <c r="S26" s="303"/>
      <c r="T26" s="303"/>
      <c r="U26" s="93">
        <v>174</v>
      </c>
      <c r="V26" s="286">
        <f>U26+U27</f>
        <v>345</v>
      </c>
      <c r="W26" s="109"/>
      <c r="X26" s="92"/>
      <c r="Y26" s="92"/>
      <c r="Z26" s="92"/>
      <c r="AA26" s="92"/>
      <c r="AB26" s="92"/>
      <c r="AC26" s="92"/>
      <c r="AD26" s="92"/>
      <c r="AE26" s="12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</row>
    <row r="27" spans="1:44" ht="13.5" thickBot="1">
      <c r="A27" s="103"/>
      <c r="B27" s="103"/>
      <c r="C27" s="103"/>
      <c r="D27" s="103"/>
      <c r="E27" s="104"/>
      <c r="F27" s="104"/>
      <c r="G27" s="95"/>
      <c r="H27" s="95"/>
      <c r="I27" s="291" t="s">
        <v>52</v>
      </c>
      <c r="J27" s="291"/>
      <c r="K27" s="291"/>
      <c r="L27" s="293"/>
      <c r="M27" s="293"/>
      <c r="N27" s="293"/>
      <c r="O27" s="294"/>
      <c r="P27" s="105"/>
      <c r="Q27" s="301"/>
      <c r="R27" s="304" t="s">
        <v>17</v>
      </c>
      <c r="S27" s="305"/>
      <c r="T27" s="305"/>
      <c r="U27" s="96">
        <v>171</v>
      </c>
      <c r="V27" s="287"/>
      <c r="W27" s="95"/>
      <c r="X27" s="92"/>
      <c r="Y27" s="92"/>
      <c r="Z27" s="92"/>
      <c r="AA27" s="92"/>
      <c r="AB27" s="92"/>
      <c r="AC27" s="92"/>
      <c r="AD27" s="92"/>
      <c r="AE27" s="122"/>
      <c r="AF27" s="92"/>
      <c r="AG27" s="92"/>
      <c r="AH27" s="92"/>
      <c r="AI27" s="98"/>
      <c r="AJ27" s="98"/>
      <c r="AK27" s="98"/>
      <c r="AL27" s="98"/>
      <c r="AM27" s="98"/>
      <c r="AN27" s="92"/>
      <c r="AO27" s="92"/>
      <c r="AP27" s="92"/>
      <c r="AQ27" s="92"/>
      <c r="AR27" s="92"/>
    </row>
    <row r="28" spans="1:44" ht="13.5" thickBot="1">
      <c r="A28" s="300">
        <v>4</v>
      </c>
      <c r="B28" s="302" t="s">
        <v>173</v>
      </c>
      <c r="C28" s="303"/>
      <c r="D28" s="303"/>
      <c r="E28" s="93">
        <v>199</v>
      </c>
      <c r="F28" s="286">
        <f>E28+E29</f>
        <v>414</v>
      </c>
      <c r="G28" s="95"/>
      <c r="H28" s="95"/>
      <c r="I28" s="95"/>
      <c r="J28" s="95"/>
      <c r="K28" s="95"/>
      <c r="L28" s="95"/>
      <c r="M28" s="95"/>
      <c r="N28" s="95"/>
      <c r="O28" s="95"/>
      <c r="P28" s="105"/>
      <c r="Q28" s="95"/>
      <c r="R28" s="95"/>
      <c r="S28" s="95"/>
      <c r="T28" s="95"/>
      <c r="U28" s="95"/>
      <c r="V28" s="95"/>
      <c r="W28" s="95"/>
      <c r="X28" s="92"/>
      <c r="Y28" s="92"/>
      <c r="Z28" s="92"/>
      <c r="AA28" s="92"/>
      <c r="AB28" s="92"/>
      <c r="AC28" s="92"/>
      <c r="AD28" s="92"/>
      <c r="AE28" s="122"/>
      <c r="AF28" s="92"/>
      <c r="AG28" s="92"/>
      <c r="AH28" s="92"/>
      <c r="AI28" s="127"/>
      <c r="AJ28" s="127"/>
      <c r="AK28" s="127"/>
      <c r="AL28" s="127"/>
      <c r="AM28" s="127"/>
      <c r="AN28" s="92"/>
      <c r="AO28" s="92"/>
      <c r="AP28" s="92"/>
      <c r="AQ28" s="92"/>
      <c r="AR28" s="92"/>
    </row>
    <row r="29" spans="1:44" ht="13.5" thickBot="1">
      <c r="A29" s="301"/>
      <c r="B29" s="304" t="s">
        <v>17</v>
      </c>
      <c r="C29" s="305"/>
      <c r="D29" s="305"/>
      <c r="E29" s="96">
        <v>215</v>
      </c>
      <c r="F29" s="287"/>
      <c r="G29" s="97"/>
      <c r="H29" s="98"/>
      <c r="I29" s="98"/>
      <c r="J29" s="98"/>
      <c r="K29" s="98"/>
      <c r="L29" s="98"/>
      <c r="M29" s="98"/>
      <c r="N29" s="98"/>
      <c r="O29" s="98"/>
      <c r="P29" s="107"/>
      <c r="Q29" s="98"/>
      <c r="R29" s="98"/>
      <c r="S29" s="98"/>
      <c r="T29" s="98"/>
      <c r="U29" s="98"/>
      <c r="V29" s="98"/>
      <c r="W29" s="98"/>
      <c r="X29" s="92"/>
      <c r="Y29" s="92"/>
      <c r="Z29" s="92"/>
      <c r="AA29" s="92"/>
      <c r="AB29" s="92"/>
      <c r="AC29" s="92"/>
      <c r="AD29" s="92"/>
      <c r="AE29" s="122"/>
      <c r="AF29" s="92"/>
      <c r="AG29" s="92"/>
      <c r="AH29" s="92"/>
      <c r="AI29" s="128"/>
      <c r="AJ29" s="128"/>
      <c r="AK29" s="128"/>
      <c r="AL29" s="128"/>
      <c r="AM29" s="129"/>
      <c r="AN29" s="92"/>
      <c r="AO29" s="92"/>
      <c r="AP29" s="92"/>
      <c r="AQ29" s="92"/>
      <c r="AR29" s="92"/>
    </row>
    <row r="30" spans="1:44" ht="15.75" thickBot="1">
      <c r="A30" s="288" t="s">
        <v>61</v>
      </c>
      <c r="B30" s="288"/>
      <c r="C30" s="288"/>
      <c r="D30" s="293" t="s">
        <v>62</v>
      </c>
      <c r="E30" s="293"/>
      <c r="F30" s="293"/>
      <c r="G30" s="294"/>
      <c r="H30" s="99"/>
      <c r="I30" s="300">
        <v>4</v>
      </c>
      <c r="J30" s="302" t="s">
        <v>173</v>
      </c>
      <c r="K30" s="303"/>
      <c r="L30" s="303"/>
      <c r="M30" s="93">
        <v>150</v>
      </c>
      <c r="N30" s="286">
        <f>M30+M31</f>
        <v>361</v>
      </c>
      <c r="O30" s="109"/>
      <c r="P30" s="105"/>
      <c r="Q30" s="95"/>
      <c r="R30" s="95"/>
      <c r="S30" s="95"/>
      <c r="T30" s="95"/>
      <c r="U30" s="95"/>
      <c r="V30" s="95"/>
      <c r="W30" s="95"/>
      <c r="X30" s="92"/>
      <c r="Y30" s="92"/>
      <c r="Z30" s="92"/>
      <c r="AA30" s="92"/>
      <c r="AB30" s="316"/>
      <c r="AC30" s="316"/>
      <c r="AD30" s="316"/>
      <c r="AE30" s="317"/>
      <c r="AF30" s="92"/>
      <c r="AG30" s="92"/>
      <c r="AH30" s="92"/>
      <c r="AI30" s="115"/>
      <c r="AJ30" s="115"/>
      <c r="AK30" s="115"/>
      <c r="AL30" s="115"/>
      <c r="AM30" s="115"/>
      <c r="AN30" s="92"/>
      <c r="AO30" s="92"/>
      <c r="AP30" s="92"/>
      <c r="AQ30" s="92"/>
      <c r="AR30" s="92"/>
    </row>
    <row r="31" spans="1:44" ht="15.75" thickBot="1">
      <c r="A31" s="285" t="s">
        <v>63</v>
      </c>
      <c r="B31" s="285"/>
      <c r="C31" s="285"/>
      <c r="D31" s="293"/>
      <c r="E31" s="293"/>
      <c r="F31" s="293"/>
      <c r="G31" s="294"/>
      <c r="H31" s="95"/>
      <c r="I31" s="301"/>
      <c r="J31" s="304" t="s">
        <v>17</v>
      </c>
      <c r="K31" s="305"/>
      <c r="L31" s="305"/>
      <c r="M31" s="96">
        <v>211</v>
      </c>
      <c r="N31" s="287"/>
      <c r="O31" s="95"/>
      <c r="P31" s="95"/>
      <c r="Q31" s="95"/>
      <c r="R31" s="95"/>
      <c r="S31" s="95"/>
      <c r="T31" s="95"/>
      <c r="U31" s="95"/>
      <c r="V31" s="95"/>
      <c r="W31" s="95"/>
      <c r="X31" s="92"/>
      <c r="Y31" s="92"/>
      <c r="Z31" s="130"/>
      <c r="AA31" s="316" t="s">
        <v>64</v>
      </c>
      <c r="AB31" s="316"/>
      <c r="AC31" s="316"/>
      <c r="AD31" s="316"/>
      <c r="AE31" s="317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</row>
    <row r="32" spans="1:44" ht="15.75" thickBot="1">
      <c r="A32" s="300">
        <v>13</v>
      </c>
      <c r="B32" s="302" t="s">
        <v>184</v>
      </c>
      <c r="C32" s="303"/>
      <c r="D32" s="303"/>
      <c r="E32" s="93">
        <v>156</v>
      </c>
      <c r="F32" s="286">
        <f>E32+E33</f>
        <v>323</v>
      </c>
      <c r="G32" s="100"/>
      <c r="H32" s="101"/>
      <c r="I32" s="101"/>
      <c r="J32" s="101"/>
      <c r="K32" s="101"/>
      <c r="L32" s="101"/>
      <c r="M32" s="101"/>
      <c r="N32" s="101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130"/>
      <c r="AA32" s="316" t="s">
        <v>65</v>
      </c>
      <c r="AB32" s="316"/>
      <c r="AC32" s="316"/>
      <c r="AD32" s="316"/>
      <c r="AE32" s="317"/>
      <c r="AF32" s="92"/>
      <c r="AG32" s="92"/>
      <c r="AH32" s="322" t="s">
        <v>66</v>
      </c>
      <c r="AI32" s="323"/>
      <c r="AJ32" s="323"/>
      <c r="AK32" s="323"/>
      <c r="AL32" s="324"/>
      <c r="AM32" s="92"/>
      <c r="AN32" s="92"/>
      <c r="AO32" s="92"/>
      <c r="AP32" s="92"/>
      <c r="AQ32" s="92"/>
      <c r="AR32" s="92"/>
    </row>
    <row r="33" spans="1:44" ht="15.75" thickBot="1">
      <c r="A33" s="301"/>
      <c r="B33" s="304" t="s">
        <v>185</v>
      </c>
      <c r="C33" s="305"/>
      <c r="D33" s="305"/>
      <c r="E33" s="96">
        <v>167</v>
      </c>
      <c r="F33" s="287"/>
      <c r="G33" s="101"/>
      <c r="H33" s="101"/>
      <c r="I33" s="101"/>
      <c r="J33" s="101"/>
      <c r="K33" s="101"/>
      <c r="L33" s="101"/>
      <c r="M33" s="101"/>
      <c r="N33" s="101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316"/>
      <c r="AC33" s="316"/>
      <c r="AD33" s="316"/>
      <c r="AE33" s="317"/>
      <c r="AF33" s="92"/>
      <c r="AG33" s="92"/>
      <c r="AH33" s="325"/>
      <c r="AI33" s="326"/>
      <c r="AJ33" s="326"/>
      <c r="AK33" s="326"/>
      <c r="AL33" s="327"/>
      <c r="AM33" s="92"/>
      <c r="AN33" s="92"/>
      <c r="AO33" s="92"/>
      <c r="AP33" s="92"/>
      <c r="AQ33" s="92"/>
      <c r="AR33" s="92"/>
    </row>
    <row r="34" spans="1:44" ht="13.5" thickBo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292" t="s">
        <v>67</v>
      </c>
      <c r="Z34" s="292"/>
      <c r="AA34" s="292"/>
      <c r="AB34" s="92"/>
      <c r="AC34" s="92"/>
      <c r="AD34" s="92"/>
      <c r="AE34" s="92"/>
      <c r="AF34" s="131"/>
      <c r="AG34" s="126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</row>
    <row r="35" spans="1:44" ht="13.5" thickBo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291" t="s">
        <v>68</v>
      </c>
      <c r="Z35" s="291"/>
      <c r="AA35" s="291"/>
      <c r="AB35" s="92"/>
      <c r="AC35" s="92"/>
      <c r="AD35" s="92"/>
      <c r="AE35" s="92"/>
      <c r="AF35" s="131"/>
      <c r="AG35" s="126"/>
      <c r="AH35" s="314">
        <v>1</v>
      </c>
      <c r="AI35" s="318" t="s">
        <v>171</v>
      </c>
      <c r="AJ35" s="319"/>
      <c r="AK35" s="319"/>
      <c r="AL35" s="281">
        <f>SUM(AM35:AM36)</f>
        <v>460</v>
      </c>
      <c r="AM35" s="242">
        <v>224</v>
      </c>
      <c r="AN35" s="92"/>
      <c r="AO35" s="92"/>
      <c r="AP35" s="92"/>
      <c r="AQ35" s="92"/>
      <c r="AR35" s="92"/>
    </row>
    <row r="36" spans="1:44" ht="13.5" thickBot="1">
      <c r="A36" s="300">
        <v>3</v>
      </c>
      <c r="B36" s="302" t="s">
        <v>7</v>
      </c>
      <c r="C36" s="303"/>
      <c r="D36" s="303"/>
      <c r="E36" s="93">
        <v>178</v>
      </c>
      <c r="F36" s="286">
        <f>E36+E37</f>
        <v>372</v>
      </c>
      <c r="G36" s="94"/>
      <c r="H36" s="95"/>
      <c r="I36" s="95"/>
      <c r="J36" s="95"/>
      <c r="K36" s="95"/>
      <c r="L36" s="95"/>
      <c r="M36" s="95"/>
      <c r="N36" s="95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122"/>
      <c r="AF36" s="92"/>
      <c r="AG36" s="92"/>
      <c r="AH36" s="315"/>
      <c r="AI36" s="320" t="s">
        <v>172</v>
      </c>
      <c r="AJ36" s="321"/>
      <c r="AK36" s="321"/>
      <c r="AL36" s="282"/>
      <c r="AM36" s="242">
        <v>236</v>
      </c>
      <c r="AN36" s="92"/>
      <c r="AO36" s="92"/>
      <c r="AP36" s="92"/>
      <c r="AQ36" s="92"/>
      <c r="AR36" s="92"/>
    </row>
    <row r="37" spans="1:44" ht="15.75" thickBot="1">
      <c r="A37" s="301"/>
      <c r="B37" s="304" t="s">
        <v>8</v>
      </c>
      <c r="C37" s="305"/>
      <c r="D37" s="305"/>
      <c r="E37" s="96">
        <v>194</v>
      </c>
      <c r="F37" s="287"/>
      <c r="G37" s="97"/>
      <c r="H37" s="98"/>
      <c r="I37" s="98"/>
      <c r="J37" s="98"/>
      <c r="K37" s="98"/>
      <c r="L37" s="98"/>
      <c r="M37" s="98"/>
      <c r="N37" s="98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316" t="s">
        <v>69</v>
      </c>
      <c r="AB37" s="316"/>
      <c r="AC37" s="316"/>
      <c r="AD37" s="316"/>
      <c r="AE37" s="317"/>
      <c r="AF37" s="92"/>
      <c r="AG37" s="92"/>
      <c r="AH37" s="308" t="s">
        <v>66</v>
      </c>
      <c r="AI37" s="308"/>
      <c r="AJ37" s="308"/>
      <c r="AK37" s="308"/>
      <c r="AL37" s="308"/>
      <c r="AM37" s="92"/>
      <c r="AN37" s="92"/>
      <c r="AO37" s="92"/>
      <c r="AP37" s="92"/>
      <c r="AQ37" s="92"/>
      <c r="AR37" s="92"/>
    </row>
    <row r="38" spans="1:44" ht="15.75" thickBot="1">
      <c r="A38" s="288" t="s">
        <v>70</v>
      </c>
      <c r="B38" s="288"/>
      <c r="C38" s="288"/>
      <c r="D38" s="293" t="s">
        <v>71</v>
      </c>
      <c r="E38" s="293"/>
      <c r="F38" s="293"/>
      <c r="G38" s="294"/>
      <c r="H38" s="99"/>
      <c r="I38" s="300">
        <v>3</v>
      </c>
      <c r="J38" s="302" t="s">
        <v>7</v>
      </c>
      <c r="K38" s="303"/>
      <c r="L38" s="303"/>
      <c r="M38" s="93">
        <v>206</v>
      </c>
      <c r="N38" s="286">
        <f>M38+M39</f>
        <v>437</v>
      </c>
      <c r="O38" s="95"/>
      <c r="P38" s="95"/>
      <c r="Q38" s="95"/>
      <c r="R38" s="95"/>
      <c r="S38" s="95"/>
      <c r="T38" s="95"/>
      <c r="U38" s="95"/>
      <c r="V38" s="95"/>
      <c r="W38" s="95"/>
      <c r="X38" s="92"/>
      <c r="Y38" s="92"/>
      <c r="Z38" s="92"/>
      <c r="AA38" s="316" t="s">
        <v>72</v>
      </c>
      <c r="AB38" s="316"/>
      <c r="AC38" s="316"/>
      <c r="AD38" s="316"/>
      <c r="AE38" s="317"/>
      <c r="AF38" s="92"/>
      <c r="AG38" s="92"/>
      <c r="AH38" s="306" t="s">
        <v>56</v>
      </c>
      <c r="AI38" s="306"/>
      <c r="AJ38" s="306"/>
      <c r="AK38" s="306"/>
      <c r="AL38" s="306"/>
      <c r="AM38" s="92"/>
      <c r="AN38" s="92"/>
      <c r="AO38" s="92"/>
      <c r="AP38" s="92"/>
      <c r="AQ38" s="92"/>
      <c r="AR38" s="92"/>
    </row>
    <row r="39" spans="1:44" ht="13.5" thickBot="1">
      <c r="A39" s="285" t="s">
        <v>73</v>
      </c>
      <c r="B39" s="285"/>
      <c r="C39" s="285"/>
      <c r="D39" s="293"/>
      <c r="E39" s="293"/>
      <c r="F39" s="293"/>
      <c r="G39" s="294"/>
      <c r="H39" s="95"/>
      <c r="I39" s="301"/>
      <c r="J39" s="304" t="s">
        <v>8</v>
      </c>
      <c r="K39" s="305"/>
      <c r="L39" s="305"/>
      <c r="M39" s="96">
        <v>231</v>
      </c>
      <c r="N39" s="287"/>
      <c r="O39" s="97"/>
      <c r="P39" s="95"/>
      <c r="Q39" s="95"/>
      <c r="R39" s="95"/>
      <c r="S39" s="95"/>
      <c r="T39" s="95"/>
      <c r="U39" s="95"/>
      <c r="V39" s="95"/>
      <c r="W39" s="95"/>
      <c r="X39" s="92"/>
      <c r="Y39" s="92"/>
      <c r="Z39" s="92"/>
      <c r="AA39" s="92"/>
      <c r="AB39" s="92"/>
      <c r="AC39" s="92"/>
      <c r="AD39" s="92"/>
      <c r="AE39" s="122"/>
      <c r="AF39" s="92"/>
      <c r="AG39" s="92"/>
      <c r="AH39" s="307" t="s">
        <v>74</v>
      </c>
      <c r="AI39" s="307"/>
      <c r="AJ39" s="307"/>
      <c r="AK39" s="307"/>
      <c r="AL39" s="307"/>
      <c r="AM39" s="92"/>
      <c r="AN39" s="92"/>
      <c r="AO39" s="92"/>
      <c r="AP39" s="92"/>
      <c r="AQ39" s="92"/>
      <c r="AR39" s="92"/>
    </row>
    <row r="40" spans="1:44" ht="13.5" thickBot="1">
      <c r="A40" s="300">
        <v>14</v>
      </c>
      <c r="B40" s="302" t="s">
        <v>19</v>
      </c>
      <c r="C40" s="303"/>
      <c r="D40" s="303"/>
      <c r="E40" s="93">
        <v>175</v>
      </c>
      <c r="F40" s="286">
        <f>E40+E41</f>
        <v>294</v>
      </c>
      <c r="G40" s="100"/>
      <c r="H40" s="101"/>
      <c r="I40" s="101"/>
      <c r="J40" s="101"/>
      <c r="K40" s="101"/>
      <c r="L40" s="101"/>
      <c r="M40" s="101"/>
      <c r="N40" s="101"/>
      <c r="O40" s="101"/>
      <c r="P40" s="102"/>
      <c r="Q40" s="101"/>
      <c r="R40" s="101"/>
      <c r="S40" s="101"/>
      <c r="T40" s="101"/>
      <c r="U40" s="101"/>
      <c r="V40" s="101"/>
      <c r="W40" s="101"/>
      <c r="X40" s="92"/>
      <c r="Y40" s="92"/>
      <c r="Z40" s="92"/>
      <c r="AA40" s="92"/>
      <c r="AB40" s="92"/>
      <c r="AC40" s="92"/>
      <c r="AD40" s="92"/>
      <c r="AE40" s="122"/>
      <c r="AF40" s="92"/>
      <c r="AG40" s="92"/>
      <c r="AH40" s="314">
        <v>2</v>
      </c>
      <c r="AI40" s="302" t="s">
        <v>12</v>
      </c>
      <c r="AJ40" s="303"/>
      <c r="AK40" s="309"/>
      <c r="AL40" s="281">
        <f>SUM(AM40:AM41)</f>
        <v>452</v>
      </c>
      <c r="AM40" s="242">
        <v>215</v>
      </c>
      <c r="AN40" s="92"/>
      <c r="AO40" s="92"/>
      <c r="AP40" s="92"/>
      <c r="AQ40" s="92"/>
      <c r="AR40" s="92"/>
    </row>
    <row r="41" spans="1:44" ht="13.5" thickBot="1">
      <c r="A41" s="301"/>
      <c r="B41" s="304" t="s">
        <v>20</v>
      </c>
      <c r="C41" s="305"/>
      <c r="D41" s="305"/>
      <c r="E41" s="96">
        <v>119</v>
      </c>
      <c r="F41" s="287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101"/>
      <c r="R41" s="101"/>
      <c r="S41" s="101"/>
      <c r="T41" s="101"/>
      <c r="U41" s="101"/>
      <c r="V41" s="101"/>
      <c r="W41" s="101"/>
      <c r="X41" s="92"/>
      <c r="Y41" s="92"/>
      <c r="Z41" s="92"/>
      <c r="AA41" s="92"/>
      <c r="AB41" s="92"/>
      <c r="AC41" s="92"/>
      <c r="AD41" s="92"/>
      <c r="AE41" s="122"/>
      <c r="AF41" s="92"/>
      <c r="AG41" s="92"/>
      <c r="AH41" s="315"/>
      <c r="AI41" s="310" t="s">
        <v>13</v>
      </c>
      <c r="AJ41" s="311"/>
      <c r="AK41" s="312"/>
      <c r="AL41" s="282"/>
      <c r="AM41" s="242">
        <v>237</v>
      </c>
      <c r="AN41" s="92"/>
      <c r="AO41" s="92"/>
      <c r="AP41" s="92"/>
      <c r="AQ41" s="92"/>
      <c r="AR41" s="92"/>
    </row>
    <row r="42" spans="1:44" ht="13.5" thickBot="1">
      <c r="A42" s="103"/>
      <c r="B42" s="103"/>
      <c r="C42" s="103"/>
      <c r="D42" s="103"/>
      <c r="E42" s="104"/>
      <c r="F42" s="104"/>
      <c r="G42" s="101"/>
      <c r="H42" s="101"/>
      <c r="I42" s="292" t="s">
        <v>75</v>
      </c>
      <c r="J42" s="292"/>
      <c r="K42" s="292"/>
      <c r="L42" s="293" t="s">
        <v>76</v>
      </c>
      <c r="M42" s="293"/>
      <c r="N42" s="293"/>
      <c r="O42" s="294"/>
      <c r="P42" s="99"/>
      <c r="Q42" s="300">
        <v>3</v>
      </c>
      <c r="R42" s="302" t="s">
        <v>7</v>
      </c>
      <c r="S42" s="303"/>
      <c r="T42" s="303"/>
      <c r="U42" s="93">
        <v>197</v>
      </c>
      <c r="V42" s="286">
        <f>U42+U43</f>
        <v>390</v>
      </c>
      <c r="W42" s="95"/>
      <c r="X42" s="92"/>
      <c r="Y42" s="92"/>
      <c r="Z42" s="92"/>
      <c r="AA42" s="92"/>
      <c r="AB42" s="92"/>
      <c r="AC42" s="92"/>
      <c r="AD42" s="92"/>
      <c r="AE42" s="12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</row>
    <row r="43" spans="1:44" ht="13.5" thickBot="1">
      <c r="A43" s="103"/>
      <c r="B43" s="103"/>
      <c r="C43" s="103"/>
      <c r="D43" s="103"/>
      <c r="E43" s="104"/>
      <c r="F43" s="104"/>
      <c r="G43" s="95"/>
      <c r="H43" s="95"/>
      <c r="I43" s="291" t="s">
        <v>45</v>
      </c>
      <c r="J43" s="291"/>
      <c r="K43" s="291"/>
      <c r="L43" s="293"/>
      <c r="M43" s="293"/>
      <c r="N43" s="293"/>
      <c r="O43" s="294"/>
      <c r="P43" s="105"/>
      <c r="Q43" s="301"/>
      <c r="R43" s="304" t="s">
        <v>8</v>
      </c>
      <c r="S43" s="305"/>
      <c r="T43" s="305"/>
      <c r="U43" s="96">
        <v>193</v>
      </c>
      <c r="V43" s="287"/>
      <c r="W43" s="97"/>
      <c r="X43" s="92"/>
      <c r="Y43" s="92"/>
      <c r="Z43" s="92"/>
      <c r="AA43" s="92"/>
      <c r="AB43" s="92"/>
      <c r="AC43" s="92"/>
      <c r="AD43" s="92"/>
      <c r="AE43" s="12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</row>
    <row r="44" spans="1:44" ht="13.5" thickBot="1">
      <c r="A44" s="300">
        <v>6</v>
      </c>
      <c r="B44" s="302" t="s">
        <v>175</v>
      </c>
      <c r="C44" s="303"/>
      <c r="D44" s="303"/>
      <c r="E44" s="93">
        <v>167</v>
      </c>
      <c r="F44" s="286">
        <f>E44+E45</f>
        <v>297</v>
      </c>
      <c r="G44" s="95"/>
      <c r="H44" s="95"/>
      <c r="I44" s="95"/>
      <c r="J44" s="95"/>
      <c r="K44" s="95"/>
      <c r="L44" s="95"/>
      <c r="M44" s="95"/>
      <c r="N44" s="95"/>
      <c r="O44" s="95"/>
      <c r="P44" s="105"/>
      <c r="Q44" s="95"/>
      <c r="R44" s="95"/>
      <c r="S44" s="95"/>
      <c r="T44" s="95"/>
      <c r="U44" s="95"/>
      <c r="V44" s="95"/>
      <c r="W44" s="106"/>
      <c r="X44" s="92"/>
      <c r="Y44" s="92"/>
      <c r="Z44" s="92"/>
      <c r="AA44" s="92"/>
      <c r="AB44" s="92"/>
      <c r="AC44" s="92"/>
      <c r="AD44" s="92"/>
      <c r="AE44" s="12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</row>
    <row r="45" spans="1:44" ht="13.5" thickBot="1">
      <c r="A45" s="301"/>
      <c r="B45" s="304" t="s">
        <v>176</v>
      </c>
      <c r="C45" s="305"/>
      <c r="D45" s="305"/>
      <c r="E45" s="96">
        <v>130</v>
      </c>
      <c r="F45" s="287"/>
      <c r="G45" s="97"/>
      <c r="H45" s="98"/>
      <c r="I45" s="98"/>
      <c r="J45" s="98"/>
      <c r="K45" s="98"/>
      <c r="L45" s="98"/>
      <c r="M45" s="98"/>
      <c r="N45" s="98"/>
      <c r="O45" s="98"/>
      <c r="P45" s="107"/>
      <c r="Q45" s="98"/>
      <c r="R45" s="98"/>
      <c r="S45" s="98"/>
      <c r="T45" s="98"/>
      <c r="U45" s="98"/>
      <c r="V45" s="98"/>
      <c r="W45" s="108"/>
      <c r="X45" s="92"/>
      <c r="Y45" s="92"/>
      <c r="Z45" s="92"/>
      <c r="AA45" s="92"/>
      <c r="AB45" s="92"/>
      <c r="AC45" s="92"/>
      <c r="AD45" s="92"/>
      <c r="AE45" s="12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</row>
    <row r="46" spans="1:44" ht="13.5" thickBot="1">
      <c r="A46" s="288" t="s">
        <v>77</v>
      </c>
      <c r="B46" s="288"/>
      <c r="C46" s="288"/>
      <c r="D46" s="293" t="s">
        <v>78</v>
      </c>
      <c r="E46" s="293"/>
      <c r="F46" s="293"/>
      <c r="G46" s="294"/>
      <c r="H46" s="99"/>
      <c r="I46" s="300">
        <v>11</v>
      </c>
      <c r="J46" s="302" t="s">
        <v>181</v>
      </c>
      <c r="K46" s="303"/>
      <c r="L46" s="303"/>
      <c r="M46" s="93">
        <v>192</v>
      </c>
      <c r="N46" s="286">
        <f>M46+M47</f>
        <v>356</v>
      </c>
      <c r="O46" s="109"/>
      <c r="P46" s="105"/>
      <c r="Q46" s="95"/>
      <c r="R46" s="95"/>
      <c r="S46" s="95"/>
      <c r="T46" s="95"/>
      <c r="U46" s="95"/>
      <c r="V46" s="95"/>
      <c r="W46" s="106"/>
      <c r="X46" s="92"/>
      <c r="Y46" s="92"/>
      <c r="Z46" s="92"/>
      <c r="AA46" s="92"/>
      <c r="AB46" s="92"/>
      <c r="AC46" s="92"/>
      <c r="AD46" s="92"/>
      <c r="AE46" s="12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</row>
    <row r="47" spans="1:44" ht="13.5" thickBot="1">
      <c r="A47" s="285" t="s">
        <v>49</v>
      </c>
      <c r="B47" s="285"/>
      <c r="C47" s="285"/>
      <c r="D47" s="293"/>
      <c r="E47" s="293"/>
      <c r="F47" s="293"/>
      <c r="G47" s="294"/>
      <c r="H47" s="95"/>
      <c r="I47" s="301"/>
      <c r="J47" s="304" t="s">
        <v>179</v>
      </c>
      <c r="K47" s="305"/>
      <c r="L47" s="305"/>
      <c r="M47" s="96">
        <v>164</v>
      </c>
      <c r="N47" s="287"/>
      <c r="O47" s="95"/>
      <c r="P47" s="95"/>
      <c r="Q47" s="95"/>
      <c r="R47" s="95"/>
      <c r="S47" s="95"/>
      <c r="T47" s="95"/>
      <c r="U47" s="95"/>
      <c r="V47" s="95"/>
      <c r="W47" s="106"/>
      <c r="X47" s="92"/>
      <c r="Y47" s="92"/>
      <c r="Z47" s="92"/>
      <c r="AA47" s="92"/>
      <c r="AB47" s="92"/>
      <c r="AC47" s="92"/>
      <c r="AD47" s="92"/>
      <c r="AE47" s="122"/>
      <c r="AF47" s="92"/>
      <c r="AG47" s="92"/>
      <c r="AH47" s="314">
        <v>3</v>
      </c>
      <c r="AI47" s="302" t="s">
        <v>21</v>
      </c>
      <c r="AJ47" s="303"/>
      <c r="AK47" s="303"/>
      <c r="AL47" s="281">
        <v>200</v>
      </c>
      <c r="AM47" s="92"/>
      <c r="AN47" s="92"/>
      <c r="AO47" s="92"/>
      <c r="AP47" s="92"/>
      <c r="AQ47" s="92"/>
      <c r="AR47" s="92"/>
    </row>
    <row r="48" spans="1:44" ht="13.5" thickBot="1">
      <c r="A48" s="300">
        <v>11</v>
      </c>
      <c r="B48" s="302" t="s">
        <v>181</v>
      </c>
      <c r="C48" s="303"/>
      <c r="D48" s="303"/>
      <c r="E48" s="93">
        <v>160</v>
      </c>
      <c r="F48" s="286">
        <f>E48+E49</f>
        <v>323</v>
      </c>
      <c r="G48" s="100"/>
      <c r="H48" s="101"/>
      <c r="I48" s="101"/>
      <c r="J48" s="101"/>
      <c r="K48" s="101"/>
      <c r="L48" s="101"/>
      <c r="M48" s="101"/>
      <c r="N48" s="101"/>
      <c r="O48" s="92"/>
      <c r="P48" s="92"/>
      <c r="Q48" s="92"/>
      <c r="R48" s="92"/>
      <c r="S48" s="92"/>
      <c r="T48" s="92"/>
      <c r="U48" s="92"/>
      <c r="V48" s="92"/>
      <c r="W48" s="113"/>
      <c r="X48" s="92"/>
      <c r="Y48" s="92"/>
      <c r="Z48" s="92"/>
      <c r="AA48" s="92"/>
      <c r="AB48" s="92"/>
      <c r="AC48" s="92"/>
      <c r="AD48" s="92"/>
      <c r="AE48" s="122"/>
      <c r="AF48" s="92"/>
      <c r="AG48" s="92"/>
      <c r="AH48" s="315"/>
      <c r="AI48" s="313" t="s">
        <v>9</v>
      </c>
      <c r="AJ48" s="305"/>
      <c r="AK48" s="305"/>
      <c r="AL48" s="282"/>
      <c r="AM48" s="92"/>
      <c r="AN48" s="92"/>
      <c r="AO48" s="92"/>
      <c r="AP48" s="92"/>
      <c r="AQ48" s="92"/>
      <c r="AR48" s="92"/>
    </row>
    <row r="49" spans="1:44" ht="13.5" thickBot="1">
      <c r="A49" s="301"/>
      <c r="B49" s="304" t="s">
        <v>179</v>
      </c>
      <c r="C49" s="305"/>
      <c r="D49" s="305"/>
      <c r="E49" s="96">
        <v>163</v>
      </c>
      <c r="F49" s="287"/>
      <c r="G49" s="101"/>
      <c r="H49" s="101"/>
      <c r="I49" s="101"/>
      <c r="J49" s="101"/>
      <c r="K49" s="101"/>
      <c r="L49" s="101"/>
      <c r="M49" s="101"/>
      <c r="N49" s="101"/>
      <c r="O49" s="92"/>
      <c r="P49" s="92"/>
      <c r="Q49" s="92"/>
      <c r="R49" s="92"/>
      <c r="S49" s="92"/>
      <c r="T49" s="92"/>
      <c r="U49" s="92"/>
      <c r="V49" s="92"/>
      <c r="W49" s="113"/>
      <c r="X49" s="92"/>
      <c r="Y49" s="92"/>
      <c r="Z49" s="92"/>
      <c r="AA49" s="92"/>
      <c r="AB49" s="92"/>
      <c r="AC49" s="92"/>
      <c r="AD49" s="92"/>
      <c r="AE49" s="122"/>
      <c r="AF49" s="92"/>
      <c r="AG49" s="92"/>
      <c r="AH49" s="308" t="s">
        <v>66</v>
      </c>
      <c r="AI49" s="308"/>
      <c r="AJ49" s="308"/>
      <c r="AK49" s="308"/>
      <c r="AL49" s="308"/>
      <c r="AM49" s="92"/>
      <c r="AN49" s="92"/>
      <c r="AO49" s="92"/>
      <c r="AP49" s="92"/>
      <c r="AQ49" s="92"/>
      <c r="AR49" s="92"/>
    </row>
    <row r="50" spans="1:44" ht="13.5" thickBot="1">
      <c r="A50" s="114"/>
      <c r="B50" s="114"/>
      <c r="C50" s="114"/>
      <c r="D50" s="114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2"/>
      <c r="P50" s="92"/>
      <c r="Q50" s="292" t="s">
        <v>79</v>
      </c>
      <c r="R50" s="292"/>
      <c r="S50" s="292"/>
      <c r="T50" s="293" t="s">
        <v>80</v>
      </c>
      <c r="U50" s="293"/>
      <c r="V50" s="293"/>
      <c r="W50" s="294"/>
      <c r="X50" s="99"/>
      <c r="Y50" s="300"/>
      <c r="Z50" s="302" t="s">
        <v>21</v>
      </c>
      <c r="AA50" s="303"/>
      <c r="AB50" s="303"/>
      <c r="AC50" s="93">
        <v>161</v>
      </c>
      <c r="AD50" s="286">
        <f>AC50+AC51</f>
        <v>383</v>
      </c>
      <c r="AE50" s="109"/>
      <c r="AF50" s="92"/>
      <c r="AG50" s="92"/>
      <c r="AH50" s="306" t="s">
        <v>50</v>
      </c>
      <c r="AI50" s="306"/>
      <c r="AJ50" s="306"/>
      <c r="AK50" s="306"/>
      <c r="AL50" s="306"/>
      <c r="AM50" s="92"/>
      <c r="AN50" s="92"/>
      <c r="AO50" s="92"/>
      <c r="AP50" s="92"/>
      <c r="AQ50" s="92"/>
      <c r="AR50" s="92"/>
    </row>
    <row r="51" spans="1:44" ht="13.5" thickBo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92"/>
      <c r="P51" s="92"/>
      <c r="Q51" s="291" t="s">
        <v>81</v>
      </c>
      <c r="R51" s="291"/>
      <c r="S51" s="291"/>
      <c r="T51" s="293"/>
      <c r="U51" s="293"/>
      <c r="V51" s="293"/>
      <c r="W51" s="294"/>
      <c r="X51" s="105"/>
      <c r="Y51" s="301"/>
      <c r="Z51" s="304" t="s">
        <v>9</v>
      </c>
      <c r="AA51" s="305"/>
      <c r="AB51" s="305"/>
      <c r="AC51" s="96">
        <v>222</v>
      </c>
      <c r="AD51" s="287"/>
      <c r="AE51" s="95"/>
      <c r="AF51" s="92"/>
      <c r="AG51" s="92"/>
      <c r="AH51" s="307" t="s">
        <v>74</v>
      </c>
      <c r="AI51" s="307"/>
      <c r="AJ51" s="307"/>
      <c r="AK51" s="307"/>
      <c r="AL51" s="307"/>
      <c r="AM51" s="92"/>
      <c r="AN51" s="92"/>
      <c r="AO51" s="92"/>
      <c r="AP51" s="92"/>
      <c r="AQ51" s="92"/>
      <c r="AR51" s="92"/>
    </row>
    <row r="52" spans="1:44" ht="13.5" thickBot="1">
      <c r="A52" s="300">
        <v>7</v>
      </c>
      <c r="B52" s="302" t="s">
        <v>177</v>
      </c>
      <c r="C52" s="303"/>
      <c r="D52" s="303"/>
      <c r="E52" s="93">
        <v>235</v>
      </c>
      <c r="F52" s="286">
        <f>E52+E53</f>
        <v>461</v>
      </c>
      <c r="G52" s="94"/>
      <c r="H52" s="95"/>
      <c r="I52" s="95"/>
      <c r="J52" s="95"/>
      <c r="K52" s="95"/>
      <c r="L52" s="95"/>
      <c r="M52" s="95"/>
      <c r="N52" s="95"/>
      <c r="O52" s="92"/>
      <c r="P52" s="92"/>
      <c r="Q52" s="92"/>
      <c r="R52" s="92"/>
      <c r="S52" s="92"/>
      <c r="T52" s="92"/>
      <c r="U52" s="92"/>
      <c r="V52" s="92"/>
      <c r="W52" s="118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277"/>
      <c r="AI52" s="302" t="s">
        <v>12</v>
      </c>
      <c r="AJ52" s="303"/>
      <c r="AK52" s="309"/>
      <c r="AL52" s="281">
        <v>203</v>
      </c>
      <c r="AM52" s="92"/>
      <c r="AN52" s="92"/>
      <c r="AO52" s="92"/>
      <c r="AP52" s="92"/>
      <c r="AQ52" s="92"/>
      <c r="AR52" s="92"/>
    </row>
    <row r="53" spans="1:44" ht="13.5" thickBot="1">
      <c r="A53" s="301"/>
      <c r="B53" s="304" t="s">
        <v>172</v>
      </c>
      <c r="C53" s="305"/>
      <c r="D53" s="305"/>
      <c r="E53" s="96">
        <v>226</v>
      </c>
      <c r="F53" s="287"/>
      <c r="G53" s="97"/>
      <c r="H53" s="98"/>
      <c r="I53" s="98"/>
      <c r="J53" s="98"/>
      <c r="K53" s="98"/>
      <c r="L53" s="98"/>
      <c r="M53" s="98"/>
      <c r="N53" s="98"/>
      <c r="O53" s="92"/>
      <c r="P53" s="92"/>
      <c r="Q53" s="92"/>
      <c r="R53" s="92"/>
      <c r="S53" s="92"/>
      <c r="T53" s="92"/>
      <c r="U53" s="92"/>
      <c r="V53" s="92"/>
      <c r="W53" s="12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278"/>
      <c r="AI53" s="310" t="s">
        <v>13</v>
      </c>
      <c r="AJ53" s="311"/>
      <c r="AK53" s="312"/>
      <c r="AL53" s="282"/>
      <c r="AM53" s="92"/>
      <c r="AN53" s="92"/>
      <c r="AO53" s="92"/>
      <c r="AP53" s="92"/>
      <c r="AQ53" s="92"/>
      <c r="AR53" s="92"/>
    </row>
    <row r="54" spans="1:44" ht="13.5" thickBot="1">
      <c r="A54" s="288" t="s">
        <v>82</v>
      </c>
      <c r="B54" s="288"/>
      <c r="C54" s="288"/>
      <c r="D54" s="293" t="s">
        <v>83</v>
      </c>
      <c r="E54" s="293"/>
      <c r="F54" s="293"/>
      <c r="G54" s="294"/>
      <c r="H54" s="99"/>
      <c r="I54" s="300">
        <v>7</v>
      </c>
      <c r="J54" s="302" t="s">
        <v>188</v>
      </c>
      <c r="K54" s="303"/>
      <c r="L54" s="303"/>
      <c r="M54" s="93">
        <v>169</v>
      </c>
      <c r="N54" s="286">
        <f>M54+M55</f>
        <v>326</v>
      </c>
      <c r="O54" s="95"/>
      <c r="P54" s="95"/>
      <c r="Q54" s="95"/>
      <c r="R54" s="95"/>
      <c r="S54" s="95"/>
      <c r="T54" s="95"/>
      <c r="U54" s="95"/>
      <c r="V54" s="95"/>
      <c r="W54" s="106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</row>
    <row r="55" spans="1:44" ht="13.5" thickBot="1">
      <c r="A55" s="285" t="s">
        <v>84</v>
      </c>
      <c r="B55" s="285"/>
      <c r="C55" s="285"/>
      <c r="D55" s="293"/>
      <c r="E55" s="293"/>
      <c r="F55" s="293"/>
      <c r="G55" s="294"/>
      <c r="H55" s="95"/>
      <c r="I55" s="301"/>
      <c r="J55" s="304" t="s">
        <v>172</v>
      </c>
      <c r="K55" s="305"/>
      <c r="L55" s="305"/>
      <c r="M55" s="96">
        <v>157</v>
      </c>
      <c r="N55" s="287"/>
      <c r="O55" s="97"/>
      <c r="P55" s="95"/>
      <c r="Q55" s="95"/>
      <c r="R55" s="95"/>
      <c r="S55" s="95"/>
      <c r="T55" s="95"/>
      <c r="U55" s="95"/>
      <c r="V55" s="95"/>
      <c r="W55" s="106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</row>
    <row r="56" spans="1:44" ht="13.5" thickBot="1">
      <c r="A56" s="300">
        <v>10</v>
      </c>
      <c r="B56" s="302" t="s">
        <v>180</v>
      </c>
      <c r="C56" s="303"/>
      <c r="D56" s="303"/>
      <c r="E56" s="93">
        <v>197</v>
      </c>
      <c r="F56" s="286">
        <f>E56+E57</f>
        <v>373</v>
      </c>
      <c r="G56" s="100"/>
      <c r="H56" s="101"/>
      <c r="I56" s="101"/>
      <c r="J56" s="101"/>
      <c r="K56" s="101"/>
      <c r="L56" s="101"/>
      <c r="M56" s="101"/>
      <c r="N56" s="101"/>
      <c r="O56" s="101"/>
      <c r="P56" s="102"/>
      <c r="Q56" s="101"/>
      <c r="R56" s="101"/>
      <c r="S56" s="101"/>
      <c r="T56" s="101"/>
      <c r="U56" s="101"/>
      <c r="V56" s="101"/>
      <c r="W56" s="113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</row>
    <row r="57" spans="1:44" ht="13.5" thickBot="1">
      <c r="A57" s="301"/>
      <c r="B57" s="304" t="s">
        <v>16</v>
      </c>
      <c r="C57" s="305"/>
      <c r="D57" s="305"/>
      <c r="E57" s="96">
        <v>176</v>
      </c>
      <c r="F57" s="287"/>
      <c r="G57" s="101"/>
      <c r="H57" s="101"/>
      <c r="I57" s="101"/>
      <c r="J57" s="101"/>
      <c r="K57" s="101"/>
      <c r="L57" s="101"/>
      <c r="M57" s="101"/>
      <c r="N57" s="101"/>
      <c r="O57" s="101"/>
      <c r="P57" s="102"/>
      <c r="Q57" s="101"/>
      <c r="R57" s="101"/>
      <c r="S57" s="101"/>
      <c r="T57" s="101"/>
      <c r="U57" s="101"/>
      <c r="V57" s="101"/>
      <c r="W57" s="113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</row>
    <row r="58" spans="1:44" ht="13.5" thickBot="1">
      <c r="A58" s="103"/>
      <c r="B58" s="103"/>
      <c r="C58" s="103"/>
      <c r="D58" s="103"/>
      <c r="E58" s="104"/>
      <c r="F58" s="104"/>
      <c r="G58" s="101"/>
      <c r="H58" s="101"/>
      <c r="I58" s="292" t="s">
        <v>85</v>
      </c>
      <c r="J58" s="292"/>
      <c r="K58" s="292"/>
      <c r="L58" s="293" t="s">
        <v>86</v>
      </c>
      <c r="M58" s="293"/>
      <c r="N58" s="293"/>
      <c r="O58" s="294"/>
      <c r="P58" s="99"/>
      <c r="Q58" s="300">
        <v>2</v>
      </c>
      <c r="R58" s="302" t="s">
        <v>21</v>
      </c>
      <c r="S58" s="303"/>
      <c r="T58" s="303"/>
      <c r="U58" s="93">
        <v>202</v>
      </c>
      <c r="V58" s="286">
        <f>U58+U59</f>
        <v>419</v>
      </c>
      <c r="W58" s="109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</row>
    <row r="59" spans="1:44" ht="13.5" thickBot="1">
      <c r="A59" s="103"/>
      <c r="B59" s="103"/>
      <c r="C59" s="103"/>
      <c r="D59" s="103"/>
      <c r="E59" s="104"/>
      <c r="F59" s="104"/>
      <c r="G59" s="95"/>
      <c r="H59" s="95"/>
      <c r="I59" s="291" t="s">
        <v>63</v>
      </c>
      <c r="J59" s="291"/>
      <c r="K59" s="291"/>
      <c r="L59" s="293"/>
      <c r="M59" s="293"/>
      <c r="N59" s="293"/>
      <c r="O59" s="294"/>
      <c r="P59" s="105"/>
      <c r="Q59" s="301"/>
      <c r="R59" s="304" t="s">
        <v>9</v>
      </c>
      <c r="S59" s="305"/>
      <c r="T59" s="305"/>
      <c r="U59" s="96">
        <v>217</v>
      </c>
      <c r="V59" s="287"/>
      <c r="W59" s="95"/>
      <c r="X59" s="92"/>
      <c r="Y59" s="92"/>
      <c r="Z59" s="92"/>
      <c r="AA59" s="92"/>
      <c r="AB59" s="92"/>
      <c r="AC59" s="92"/>
      <c r="AD59" s="92"/>
      <c r="AE59" s="92"/>
      <c r="AF59" s="92"/>
      <c r="AG59" s="132"/>
      <c r="AH59" s="277">
        <v>4</v>
      </c>
      <c r="AI59" s="279" t="s">
        <v>182</v>
      </c>
      <c r="AJ59" s="280"/>
      <c r="AK59" s="280"/>
      <c r="AL59" s="281">
        <v>153</v>
      </c>
      <c r="AM59" s="92"/>
      <c r="AN59" s="92"/>
      <c r="AO59" s="92"/>
      <c r="AP59" s="92"/>
      <c r="AQ59" s="92"/>
      <c r="AR59" s="92"/>
    </row>
    <row r="60" spans="1:44" ht="13.5" thickBot="1">
      <c r="A60" s="300">
        <v>2</v>
      </c>
      <c r="B60" s="302" t="s">
        <v>21</v>
      </c>
      <c r="C60" s="303"/>
      <c r="D60" s="303"/>
      <c r="E60" s="93">
        <v>213</v>
      </c>
      <c r="F60" s="286">
        <f>E60+E61</f>
        <v>448</v>
      </c>
      <c r="G60" s="95"/>
      <c r="H60" s="95"/>
      <c r="I60" s="95"/>
      <c r="J60" s="95"/>
      <c r="K60" s="95"/>
      <c r="L60" s="95"/>
      <c r="M60" s="95"/>
      <c r="N60" s="95"/>
      <c r="O60" s="95"/>
      <c r="P60" s="105"/>
      <c r="Q60" s="95"/>
      <c r="R60" s="95"/>
      <c r="S60" s="95"/>
      <c r="T60" s="95"/>
      <c r="U60" s="95"/>
      <c r="V60" s="95"/>
      <c r="W60" s="95"/>
      <c r="X60" s="92"/>
      <c r="Y60" s="92"/>
      <c r="Z60" s="92"/>
      <c r="AA60" s="92"/>
      <c r="AB60" s="92"/>
      <c r="AC60" s="92"/>
      <c r="AD60" s="92"/>
      <c r="AE60" s="92"/>
      <c r="AF60" s="122"/>
      <c r="AG60" s="92"/>
      <c r="AH60" s="278"/>
      <c r="AI60" s="283" t="s">
        <v>183</v>
      </c>
      <c r="AJ60" s="284"/>
      <c r="AK60" s="284"/>
      <c r="AL60" s="282"/>
      <c r="AM60" s="92"/>
      <c r="AN60" s="92"/>
      <c r="AO60" s="92"/>
      <c r="AP60" s="92"/>
      <c r="AQ60" s="92"/>
      <c r="AR60" s="92"/>
    </row>
    <row r="61" spans="1:44" ht="13.5" thickBot="1">
      <c r="A61" s="301"/>
      <c r="B61" s="304" t="s">
        <v>9</v>
      </c>
      <c r="C61" s="305"/>
      <c r="D61" s="305"/>
      <c r="E61" s="96">
        <v>235</v>
      </c>
      <c r="F61" s="287"/>
      <c r="G61" s="97"/>
      <c r="H61" s="98"/>
      <c r="I61" s="98"/>
      <c r="J61" s="98"/>
      <c r="K61" s="98"/>
      <c r="L61" s="98"/>
      <c r="M61" s="98"/>
      <c r="N61" s="98"/>
      <c r="O61" s="98"/>
      <c r="P61" s="107"/>
      <c r="Q61" s="98"/>
      <c r="R61" s="98"/>
      <c r="S61" s="98"/>
      <c r="T61" s="98"/>
      <c r="U61" s="98"/>
      <c r="V61" s="98"/>
      <c r="W61" s="98"/>
      <c r="X61" s="92"/>
      <c r="Y61" s="92"/>
      <c r="Z61" s="92"/>
      <c r="AA61" s="92"/>
      <c r="AB61" s="92"/>
      <c r="AC61" s="92"/>
      <c r="AD61" s="92"/>
      <c r="AE61" s="92"/>
      <c r="AF61" s="122"/>
      <c r="AG61" s="92"/>
      <c r="AH61" s="308" t="s">
        <v>66</v>
      </c>
      <c r="AI61" s="308"/>
      <c r="AJ61" s="308"/>
      <c r="AK61" s="308"/>
      <c r="AL61" s="308"/>
      <c r="AM61" s="92"/>
      <c r="AN61" s="92"/>
      <c r="AO61" s="92"/>
      <c r="AP61" s="92"/>
      <c r="AQ61" s="92"/>
      <c r="AR61" s="92"/>
    </row>
    <row r="62" spans="1:44" ht="13.5" thickBot="1">
      <c r="A62" s="288" t="s">
        <v>87</v>
      </c>
      <c r="B62" s="288"/>
      <c r="C62" s="288"/>
      <c r="D62" s="293" t="s">
        <v>88</v>
      </c>
      <c r="E62" s="293"/>
      <c r="F62" s="293"/>
      <c r="G62" s="294"/>
      <c r="H62" s="99"/>
      <c r="I62" s="300">
        <v>2</v>
      </c>
      <c r="J62" s="302" t="s">
        <v>21</v>
      </c>
      <c r="K62" s="303"/>
      <c r="L62" s="303"/>
      <c r="M62" s="93">
        <v>211</v>
      </c>
      <c r="N62" s="286">
        <f>M62+M63</f>
        <v>396</v>
      </c>
      <c r="O62" s="109"/>
      <c r="P62" s="105"/>
      <c r="Q62" s="95"/>
      <c r="R62" s="95"/>
      <c r="S62" s="95"/>
      <c r="T62" s="95"/>
      <c r="U62" s="95"/>
      <c r="V62" s="95"/>
      <c r="W62" s="95"/>
      <c r="X62" s="92"/>
      <c r="Y62" s="92"/>
      <c r="Z62" s="92"/>
      <c r="AA62" s="92"/>
      <c r="AB62" s="92"/>
      <c r="AC62" s="92"/>
      <c r="AD62" s="92"/>
      <c r="AE62" s="92"/>
      <c r="AF62" s="122"/>
      <c r="AG62" s="92"/>
      <c r="AH62" s="306" t="s">
        <v>43</v>
      </c>
      <c r="AI62" s="306"/>
      <c r="AJ62" s="306"/>
      <c r="AK62" s="306"/>
      <c r="AL62" s="306"/>
      <c r="AM62" s="92"/>
      <c r="AN62" s="92"/>
      <c r="AO62" s="92"/>
      <c r="AP62" s="92"/>
      <c r="AQ62" s="92"/>
      <c r="AR62" s="92"/>
    </row>
    <row r="63" spans="1:44" ht="13.5" thickBot="1">
      <c r="A63" s="285" t="s">
        <v>89</v>
      </c>
      <c r="B63" s="285"/>
      <c r="C63" s="285"/>
      <c r="D63" s="293"/>
      <c r="E63" s="293"/>
      <c r="F63" s="293"/>
      <c r="G63" s="294"/>
      <c r="H63" s="95"/>
      <c r="I63" s="301"/>
      <c r="J63" s="304" t="s">
        <v>9</v>
      </c>
      <c r="K63" s="305"/>
      <c r="L63" s="305"/>
      <c r="M63" s="96">
        <v>185</v>
      </c>
      <c r="N63" s="287"/>
      <c r="O63" s="95"/>
      <c r="P63" s="95"/>
      <c r="Q63" s="95"/>
      <c r="R63" s="95"/>
      <c r="S63" s="95"/>
      <c r="T63" s="95"/>
      <c r="U63" s="95"/>
      <c r="V63" s="95"/>
      <c r="W63" s="95"/>
      <c r="X63" s="92"/>
      <c r="Y63" s="92"/>
      <c r="Z63" s="92"/>
      <c r="AA63" s="92"/>
      <c r="AB63" s="92"/>
      <c r="AC63" s="92"/>
      <c r="AD63" s="92"/>
      <c r="AE63" s="92"/>
      <c r="AF63" s="122"/>
      <c r="AG63" s="92"/>
      <c r="AH63" s="307" t="s">
        <v>74</v>
      </c>
      <c r="AI63" s="307"/>
      <c r="AJ63" s="307"/>
      <c r="AK63" s="307"/>
      <c r="AL63" s="307"/>
      <c r="AM63" s="92"/>
      <c r="AN63" s="92"/>
      <c r="AO63" s="92"/>
      <c r="AP63" s="92"/>
      <c r="AQ63" s="92"/>
      <c r="AR63" s="92"/>
    </row>
    <row r="64" spans="1:44" ht="13.5" thickBot="1">
      <c r="A64" s="300">
        <v>15</v>
      </c>
      <c r="B64" s="302" t="s">
        <v>178</v>
      </c>
      <c r="C64" s="303"/>
      <c r="D64" s="303"/>
      <c r="E64" s="93">
        <v>150</v>
      </c>
      <c r="F64" s="286">
        <f>E64+E65</f>
        <v>308</v>
      </c>
      <c r="G64" s="100"/>
      <c r="H64" s="101"/>
      <c r="I64" s="101"/>
      <c r="J64" s="101"/>
      <c r="K64" s="101"/>
      <c r="L64" s="101"/>
      <c r="M64" s="101"/>
      <c r="N64" s="101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122"/>
      <c r="AG64" s="92"/>
      <c r="AH64" s="277">
        <v>5</v>
      </c>
      <c r="AI64" s="279" t="s">
        <v>191</v>
      </c>
      <c r="AJ64" s="280"/>
      <c r="AK64" s="280"/>
      <c r="AL64" s="281">
        <v>187</v>
      </c>
      <c r="AM64" s="92"/>
      <c r="AN64" s="92"/>
      <c r="AO64" s="92"/>
      <c r="AP64" s="92"/>
      <c r="AQ64" s="92"/>
      <c r="AR64" s="92"/>
    </row>
    <row r="65" spans="1:44" ht="13.5" thickBot="1">
      <c r="A65" s="301"/>
      <c r="B65" s="304" t="s">
        <v>179</v>
      </c>
      <c r="C65" s="305"/>
      <c r="D65" s="305"/>
      <c r="E65" s="96">
        <v>158</v>
      </c>
      <c r="F65" s="287"/>
      <c r="G65" s="101"/>
      <c r="H65" s="101"/>
      <c r="I65" s="101"/>
      <c r="J65" s="101"/>
      <c r="K65" s="101"/>
      <c r="L65" s="101"/>
      <c r="M65" s="101"/>
      <c r="N65" s="101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122"/>
      <c r="AG65" s="92"/>
      <c r="AH65" s="278"/>
      <c r="AI65" s="283" t="s">
        <v>8</v>
      </c>
      <c r="AJ65" s="284"/>
      <c r="AK65" s="284"/>
      <c r="AL65" s="282"/>
      <c r="AM65" s="92"/>
      <c r="AN65" s="92"/>
      <c r="AO65" s="92"/>
      <c r="AP65" s="92"/>
      <c r="AQ65" s="92"/>
      <c r="AR65" s="92"/>
    </row>
    <row r="66" spans="1:44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122"/>
      <c r="AG66" s="92"/>
      <c r="AH66" s="92"/>
      <c r="AI66" s="133"/>
      <c r="AJ66" s="92"/>
      <c r="AK66" s="92"/>
      <c r="AL66" s="92"/>
      <c r="AM66" s="92"/>
      <c r="AN66" s="92"/>
      <c r="AO66" s="92"/>
      <c r="AP66" s="92"/>
      <c r="AQ66" s="92"/>
      <c r="AR66" s="92"/>
    </row>
    <row r="67" spans="1:44" ht="21" thickBot="1">
      <c r="A67" s="299" t="s">
        <v>90</v>
      </c>
      <c r="B67" s="299"/>
      <c r="C67" s="299"/>
      <c r="D67" s="299"/>
      <c r="E67" s="299"/>
      <c r="F67" s="299"/>
      <c r="G67" s="299"/>
      <c r="H67" s="299"/>
      <c r="I67" s="299"/>
      <c r="J67" s="299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2"/>
      <c r="Y67" s="92"/>
      <c r="Z67" s="92"/>
      <c r="AA67" s="92"/>
      <c r="AB67" s="92"/>
      <c r="AC67" s="92"/>
      <c r="AD67" s="92"/>
      <c r="AE67" s="92"/>
      <c r="AF67" s="122"/>
      <c r="AG67" s="92"/>
      <c r="AH67" s="92"/>
      <c r="AI67" s="122"/>
      <c r="AJ67" s="92"/>
      <c r="AK67" s="92"/>
      <c r="AL67" s="92"/>
      <c r="AM67" s="92"/>
      <c r="AN67" s="92"/>
      <c r="AO67" s="92"/>
      <c r="AP67" s="92"/>
      <c r="AQ67" s="92"/>
      <c r="AR67" s="92"/>
    </row>
    <row r="68" spans="1:44" ht="13.5" thickBo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122"/>
      <c r="AG68" s="92"/>
      <c r="AH68" s="277"/>
      <c r="AI68" s="279" t="s">
        <v>12</v>
      </c>
      <c r="AJ68" s="280"/>
      <c r="AK68" s="280"/>
      <c r="AL68" s="281">
        <v>236</v>
      </c>
      <c r="AM68" s="92"/>
      <c r="AN68" s="92"/>
      <c r="AO68" s="92"/>
      <c r="AP68" s="92"/>
      <c r="AQ68" s="92"/>
      <c r="AR68" s="92"/>
    </row>
    <row r="69" spans="1:44" ht="13.5" thickBot="1">
      <c r="A69" s="92"/>
      <c r="B69" s="92"/>
      <c r="C69" s="92"/>
      <c r="D69" s="92"/>
      <c r="E69" s="92"/>
      <c r="F69" s="92"/>
      <c r="G69" s="92"/>
      <c r="H69" s="92"/>
      <c r="I69" s="277" t="s">
        <v>104</v>
      </c>
      <c r="J69" s="279" t="s">
        <v>188</v>
      </c>
      <c r="K69" s="280"/>
      <c r="L69" s="280"/>
      <c r="M69" s="93">
        <v>174</v>
      </c>
      <c r="N69" s="286">
        <f>M69+M70</f>
        <v>405</v>
      </c>
      <c r="O69" s="94"/>
      <c r="P69" s="95"/>
      <c r="Q69" s="92"/>
      <c r="R69" s="92"/>
      <c r="S69" s="92"/>
      <c r="T69" s="92"/>
      <c r="U69" s="92"/>
      <c r="V69" s="92"/>
      <c r="W69" s="92"/>
      <c r="X69" s="92"/>
      <c r="Y69" s="277" t="s">
        <v>105</v>
      </c>
      <c r="Z69" s="279" t="s">
        <v>173</v>
      </c>
      <c r="AA69" s="280"/>
      <c r="AB69" s="280"/>
      <c r="AC69" s="93">
        <v>163</v>
      </c>
      <c r="AD69" s="286">
        <f>AC69+AC70</f>
        <v>331</v>
      </c>
      <c r="AE69" s="94"/>
      <c r="AF69" s="122"/>
      <c r="AG69" s="92"/>
      <c r="AH69" s="278"/>
      <c r="AI69" s="283" t="s">
        <v>13</v>
      </c>
      <c r="AJ69" s="284"/>
      <c r="AK69" s="284"/>
      <c r="AL69" s="282"/>
      <c r="AM69" s="92"/>
      <c r="AN69" s="92"/>
      <c r="AO69" s="92"/>
      <c r="AP69" s="92"/>
      <c r="AQ69" s="92"/>
      <c r="AR69" s="92"/>
    </row>
    <row r="70" spans="1:44" ht="13.5" thickBot="1">
      <c r="A70" s="92"/>
      <c r="B70" s="92"/>
      <c r="C70" s="92"/>
      <c r="D70" s="92"/>
      <c r="E70" s="92"/>
      <c r="F70" s="92"/>
      <c r="G70" s="92"/>
      <c r="H70" s="92"/>
      <c r="I70" s="278"/>
      <c r="J70" s="283" t="s">
        <v>172</v>
      </c>
      <c r="K70" s="284"/>
      <c r="L70" s="284"/>
      <c r="M70" s="96">
        <v>231</v>
      </c>
      <c r="N70" s="287"/>
      <c r="O70" s="97"/>
      <c r="P70" s="98"/>
      <c r="Q70" s="92"/>
      <c r="R70" s="92"/>
      <c r="S70" s="92"/>
      <c r="T70" s="92"/>
      <c r="U70" s="92"/>
      <c r="V70" s="92"/>
      <c r="W70" s="92"/>
      <c r="X70" s="92"/>
      <c r="Y70" s="278"/>
      <c r="Z70" s="283" t="s">
        <v>17</v>
      </c>
      <c r="AA70" s="284"/>
      <c r="AB70" s="284"/>
      <c r="AC70" s="96">
        <v>168</v>
      </c>
      <c r="AD70" s="287"/>
      <c r="AE70" s="97"/>
      <c r="AF70" s="122"/>
      <c r="AG70" s="92"/>
      <c r="AH70" s="92"/>
      <c r="AI70" s="122"/>
      <c r="AJ70" s="92"/>
      <c r="AK70" s="92"/>
      <c r="AL70" s="92"/>
      <c r="AM70" s="92"/>
      <c r="AN70" s="92"/>
      <c r="AO70" s="92"/>
      <c r="AP70" s="92"/>
      <c r="AQ70" s="92"/>
      <c r="AR70" s="92"/>
    </row>
    <row r="71" spans="1:44" ht="13.5" thickBot="1">
      <c r="A71" s="277" t="s">
        <v>106</v>
      </c>
      <c r="B71" s="297" t="s">
        <v>186</v>
      </c>
      <c r="C71" s="298"/>
      <c r="D71" s="298"/>
      <c r="E71" s="93">
        <v>229</v>
      </c>
      <c r="F71" s="286">
        <f>E71+E72</f>
        <v>354</v>
      </c>
      <c r="G71" s="94"/>
      <c r="H71" s="95"/>
      <c r="I71" s="288" t="s">
        <v>91</v>
      </c>
      <c r="J71" s="288"/>
      <c r="K71" s="288"/>
      <c r="L71" s="289"/>
      <c r="M71" s="289"/>
      <c r="N71" s="289"/>
      <c r="O71" s="290"/>
      <c r="P71" s="99"/>
      <c r="Q71" s="277"/>
      <c r="R71" s="279" t="s">
        <v>188</v>
      </c>
      <c r="S71" s="280"/>
      <c r="T71" s="280"/>
      <c r="U71" s="93">
        <v>210</v>
      </c>
      <c r="V71" s="286">
        <f>U71+U72</f>
        <v>373</v>
      </c>
      <c r="W71" s="95"/>
      <c r="X71" s="95"/>
      <c r="Y71" s="92"/>
      <c r="Z71" s="92"/>
      <c r="AA71" s="92"/>
      <c r="AB71" s="92"/>
      <c r="AC71" s="92"/>
      <c r="AD71" s="92"/>
      <c r="AE71" s="122"/>
      <c r="AF71" s="122"/>
      <c r="AG71" s="92"/>
      <c r="AH71" s="92"/>
      <c r="AI71" s="122"/>
      <c r="AJ71" s="92"/>
      <c r="AK71" s="92"/>
      <c r="AL71" s="92"/>
      <c r="AM71" s="92"/>
      <c r="AN71" s="92"/>
      <c r="AO71" s="92"/>
      <c r="AP71" s="92"/>
      <c r="AQ71" s="92"/>
      <c r="AR71" s="92"/>
    </row>
    <row r="72" spans="1:44" ht="13.5" thickBot="1">
      <c r="A72" s="278"/>
      <c r="B72" s="295" t="s">
        <v>187</v>
      </c>
      <c r="C72" s="296"/>
      <c r="D72" s="296"/>
      <c r="E72" s="96">
        <v>125</v>
      </c>
      <c r="F72" s="287"/>
      <c r="G72" s="97"/>
      <c r="H72" s="98"/>
      <c r="I72" s="285" t="s">
        <v>68</v>
      </c>
      <c r="J72" s="285"/>
      <c r="K72" s="285"/>
      <c r="L72" s="289"/>
      <c r="M72" s="289"/>
      <c r="N72" s="289"/>
      <c r="O72" s="290"/>
      <c r="P72" s="95"/>
      <c r="Q72" s="278"/>
      <c r="R72" s="283" t="s">
        <v>172</v>
      </c>
      <c r="S72" s="284"/>
      <c r="T72" s="284"/>
      <c r="U72" s="96">
        <v>163</v>
      </c>
      <c r="V72" s="287"/>
      <c r="W72" s="97"/>
      <c r="X72" s="95"/>
      <c r="Y72" s="292" t="s">
        <v>92</v>
      </c>
      <c r="Z72" s="292"/>
      <c r="AA72" s="292"/>
      <c r="AB72" s="92"/>
      <c r="AC72" s="92"/>
      <c r="AD72" s="92"/>
      <c r="AE72" s="122"/>
      <c r="AF72" s="109"/>
      <c r="AG72" s="95"/>
      <c r="AH72" s="92"/>
      <c r="AI72" s="122"/>
      <c r="AJ72" s="92"/>
      <c r="AK72" s="92"/>
      <c r="AL72" s="92"/>
      <c r="AM72" s="126"/>
      <c r="AN72" s="92"/>
      <c r="AO72" s="92"/>
      <c r="AP72" s="92"/>
      <c r="AQ72" s="92"/>
      <c r="AR72" s="92"/>
    </row>
    <row r="73" spans="1:44" ht="13.5" thickBot="1">
      <c r="A73" s="288" t="s">
        <v>93</v>
      </c>
      <c r="B73" s="288"/>
      <c r="C73" s="288"/>
      <c r="D73" s="289"/>
      <c r="E73" s="289"/>
      <c r="F73" s="289"/>
      <c r="G73" s="290"/>
      <c r="H73" s="99"/>
      <c r="I73" s="277"/>
      <c r="J73" s="297" t="s">
        <v>121</v>
      </c>
      <c r="K73" s="298"/>
      <c r="L73" s="298"/>
      <c r="M73" s="93">
        <v>195</v>
      </c>
      <c r="N73" s="286">
        <f>M73+M74</f>
        <v>386</v>
      </c>
      <c r="O73" s="100"/>
      <c r="P73" s="101"/>
      <c r="Q73" s="101"/>
      <c r="R73" s="101"/>
      <c r="S73" s="101"/>
      <c r="T73" s="101"/>
      <c r="U73" s="101"/>
      <c r="V73" s="101"/>
      <c r="W73" s="101"/>
      <c r="X73" s="102"/>
      <c r="Y73" s="291" t="s">
        <v>55</v>
      </c>
      <c r="Z73" s="291"/>
      <c r="AA73" s="291"/>
      <c r="AB73" s="289"/>
      <c r="AC73" s="289"/>
      <c r="AD73" s="289"/>
      <c r="AE73" s="290"/>
      <c r="AF73" s="92"/>
      <c r="AG73" s="92"/>
      <c r="AH73" s="92"/>
      <c r="AI73" s="122"/>
      <c r="AJ73" s="92"/>
      <c r="AK73" s="92"/>
      <c r="AL73" s="92"/>
      <c r="AM73" s="98"/>
      <c r="AN73" s="92"/>
      <c r="AO73" s="92"/>
      <c r="AP73" s="92"/>
      <c r="AQ73" s="92"/>
      <c r="AR73" s="92"/>
    </row>
    <row r="74" spans="1:44" ht="13.5" thickBot="1">
      <c r="A74" s="285" t="s">
        <v>73</v>
      </c>
      <c r="B74" s="285"/>
      <c r="C74" s="285"/>
      <c r="D74" s="289"/>
      <c r="E74" s="289"/>
      <c r="F74" s="289"/>
      <c r="G74" s="290"/>
      <c r="H74" s="95"/>
      <c r="I74" s="278"/>
      <c r="J74" s="295"/>
      <c r="K74" s="296"/>
      <c r="L74" s="296"/>
      <c r="M74" s="96">
        <v>191</v>
      </c>
      <c r="N74" s="287"/>
      <c r="O74" s="101"/>
      <c r="P74" s="101"/>
      <c r="Q74" s="101"/>
      <c r="R74" s="101"/>
      <c r="S74" s="101"/>
      <c r="T74" s="101"/>
      <c r="U74" s="101"/>
      <c r="V74" s="101"/>
      <c r="W74" s="101"/>
      <c r="X74" s="102"/>
      <c r="Y74" s="92"/>
      <c r="Z74" s="92"/>
      <c r="AA74" s="92"/>
      <c r="AB74" s="289"/>
      <c r="AC74" s="289"/>
      <c r="AD74" s="289"/>
      <c r="AE74" s="290"/>
      <c r="AF74" s="92"/>
      <c r="AG74" s="92"/>
      <c r="AH74" s="92"/>
      <c r="AI74" s="122"/>
      <c r="AJ74" s="92"/>
      <c r="AK74" s="92"/>
      <c r="AL74" s="92"/>
      <c r="AM74" s="126"/>
      <c r="AN74" s="92"/>
      <c r="AO74" s="92"/>
      <c r="AP74" s="92"/>
      <c r="AQ74" s="92"/>
      <c r="AR74" s="92"/>
    </row>
    <row r="75" spans="1:44" ht="13.5" thickBot="1">
      <c r="A75" s="277" t="s">
        <v>107</v>
      </c>
      <c r="B75" s="279" t="s">
        <v>121</v>
      </c>
      <c r="C75" s="280"/>
      <c r="D75" s="280"/>
      <c r="E75" s="93">
        <v>192</v>
      </c>
      <c r="F75" s="286">
        <f>E75+E76</f>
        <v>374</v>
      </c>
      <c r="G75" s="100"/>
      <c r="H75" s="101"/>
      <c r="I75" s="101"/>
      <c r="J75" s="101"/>
      <c r="K75" s="101"/>
      <c r="L75" s="101"/>
      <c r="M75" s="101"/>
      <c r="N75" s="101"/>
      <c r="O75" s="101"/>
      <c r="P75" s="101"/>
      <c r="Q75" s="292" t="s">
        <v>94</v>
      </c>
      <c r="R75" s="292"/>
      <c r="S75" s="292"/>
      <c r="T75" s="293"/>
      <c r="U75" s="293"/>
      <c r="V75" s="293"/>
      <c r="W75" s="294"/>
      <c r="X75" s="99"/>
      <c r="Y75" s="277"/>
      <c r="Z75" s="279" t="s">
        <v>182</v>
      </c>
      <c r="AA75" s="280"/>
      <c r="AB75" s="280"/>
      <c r="AC75" s="93">
        <v>171</v>
      </c>
      <c r="AD75" s="286">
        <f>AC75+AC76</f>
        <v>333</v>
      </c>
      <c r="AE75" s="100"/>
      <c r="AF75" s="92"/>
      <c r="AG75" s="92"/>
      <c r="AH75" s="92"/>
      <c r="AI75" s="122"/>
      <c r="AJ75" s="92"/>
      <c r="AK75" s="92"/>
      <c r="AL75" s="92"/>
      <c r="AM75" s="126"/>
      <c r="AN75" s="92"/>
      <c r="AO75" s="92"/>
      <c r="AP75" s="92"/>
      <c r="AQ75" s="92"/>
      <c r="AR75" s="92"/>
    </row>
    <row r="76" spans="1:44" ht="13.5" thickBot="1">
      <c r="A76" s="278"/>
      <c r="B76" s="283"/>
      <c r="C76" s="284"/>
      <c r="D76" s="284"/>
      <c r="E76" s="96">
        <v>182</v>
      </c>
      <c r="F76" s="287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291" t="s">
        <v>74</v>
      </c>
      <c r="R76" s="291"/>
      <c r="S76" s="291"/>
      <c r="T76" s="293"/>
      <c r="U76" s="293"/>
      <c r="V76" s="293"/>
      <c r="W76" s="294"/>
      <c r="X76" s="105"/>
      <c r="Y76" s="278"/>
      <c r="Z76" s="283" t="s">
        <v>183</v>
      </c>
      <c r="AA76" s="284"/>
      <c r="AB76" s="284"/>
      <c r="AC76" s="96">
        <v>162</v>
      </c>
      <c r="AD76" s="287"/>
      <c r="AE76" s="101"/>
      <c r="AF76" s="92"/>
      <c r="AG76" s="92"/>
      <c r="AH76" s="92"/>
      <c r="AI76" s="122"/>
      <c r="AJ76" s="92"/>
      <c r="AK76" s="92"/>
      <c r="AL76" s="92"/>
      <c r="AM76" s="126"/>
      <c r="AN76" s="92"/>
      <c r="AO76" s="92"/>
      <c r="AP76" s="92"/>
      <c r="AQ76" s="92"/>
      <c r="AR76" s="92"/>
    </row>
    <row r="77" spans="1:44" ht="13.5" thickBot="1">
      <c r="A77" s="103"/>
      <c r="B77" s="103"/>
      <c r="C77" s="103"/>
      <c r="D77" s="103"/>
      <c r="E77" s="104"/>
      <c r="F77" s="104"/>
      <c r="G77" s="101"/>
      <c r="H77" s="101"/>
      <c r="I77" s="277" t="s">
        <v>2</v>
      </c>
      <c r="J77" s="279" t="s">
        <v>181</v>
      </c>
      <c r="K77" s="280"/>
      <c r="L77" s="280"/>
      <c r="M77" s="93">
        <v>156</v>
      </c>
      <c r="N77" s="286">
        <f>M77+M78</f>
        <v>291</v>
      </c>
      <c r="O77" s="94"/>
      <c r="P77" s="95"/>
      <c r="Q77" s="95"/>
      <c r="R77" s="95"/>
      <c r="S77" s="95"/>
      <c r="T77" s="95"/>
      <c r="U77" s="95"/>
      <c r="V77" s="95"/>
      <c r="W77" s="95"/>
      <c r="X77" s="105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122"/>
      <c r="AJ77" s="92"/>
      <c r="AK77" s="92"/>
      <c r="AL77" s="92"/>
      <c r="AM77" s="126"/>
      <c r="AN77" s="92"/>
      <c r="AO77" s="92"/>
      <c r="AP77" s="92"/>
      <c r="AQ77" s="92"/>
      <c r="AR77" s="92"/>
    </row>
    <row r="78" spans="1:44" ht="13.5" thickBot="1">
      <c r="A78" s="103"/>
      <c r="B78" s="103"/>
      <c r="C78" s="103"/>
      <c r="D78" s="103"/>
      <c r="E78" s="104"/>
      <c r="F78" s="104"/>
      <c r="G78" s="95"/>
      <c r="H78" s="95"/>
      <c r="I78" s="278"/>
      <c r="J78" s="283" t="s">
        <v>179</v>
      </c>
      <c r="K78" s="284"/>
      <c r="L78" s="284"/>
      <c r="M78" s="96">
        <v>135</v>
      </c>
      <c r="N78" s="287"/>
      <c r="O78" s="97"/>
      <c r="P78" s="98"/>
      <c r="Q78" s="98"/>
      <c r="R78" s="98"/>
      <c r="S78" s="98"/>
      <c r="T78" s="98"/>
      <c r="U78" s="98"/>
      <c r="V78" s="98"/>
      <c r="W78" s="98"/>
      <c r="X78" s="107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122"/>
      <c r="AJ78" s="92"/>
      <c r="AK78" s="92"/>
      <c r="AL78" s="92"/>
      <c r="AM78" s="126"/>
      <c r="AN78" s="92"/>
      <c r="AO78" s="92"/>
      <c r="AP78" s="92"/>
      <c r="AQ78" s="92"/>
      <c r="AR78" s="92"/>
    </row>
    <row r="79" spans="1:44" ht="13.5" thickBot="1">
      <c r="A79" s="277" t="s">
        <v>108</v>
      </c>
      <c r="B79" s="279" t="s">
        <v>182</v>
      </c>
      <c r="C79" s="280"/>
      <c r="D79" s="280"/>
      <c r="E79" s="93">
        <v>229</v>
      </c>
      <c r="F79" s="286">
        <f>E79+E80</f>
        <v>423</v>
      </c>
      <c r="G79" s="95"/>
      <c r="H79" s="95"/>
      <c r="I79" s="288" t="s">
        <v>95</v>
      </c>
      <c r="J79" s="288"/>
      <c r="K79" s="288"/>
      <c r="L79" s="289"/>
      <c r="M79" s="289"/>
      <c r="N79" s="289"/>
      <c r="O79" s="290"/>
      <c r="P79" s="99"/>
      <c r="Q79" s="277"/>
      <c r="R79" s="279" t="s">
        <v>182</v>
      </c>
      <c r="S79" s="280"/>
      <c r="T79" s="280"/>
      <c r="U79" s="93">
        <v>213</v>
      </c>
      <c r="V79" s="286">
        <f>U79+U80</f>
        <v>415</v>
      </c>
      <c r="W79" s="109"/>
      <c r="X79" s="105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122"/>
      <c r="AJ79" s="92"/>
      <c r="AK79" s="92"/>
      <c r="AL79" s="92"/>
      <c r="AM79" s="126"/>
      <c r="AN79" s="92"/>
      <c r="AO79" s="92"/>
      <c r="AP79" s="92"/>
      <c r="AQ79" s="92"/>
      <c r="AR79" s="92"/>
    </row>
    <row r="80" spans="1:44" ht="13.5" thickBot="1">
      <c r="A80" s="278"/>
      <c r="B80" s="283" t="s">
        <v>183</v>
      </c>
      <c r="C80" s="284"/>
      <c r="D80" s="284"/>
      <c r="E80" s="96">
        <v>194</v>
      </c>
      <c r="F80" s="287"/>
      <c r="G80" s="97"/>
      <c r="H80" s="98"/>
      <c r="I80" s="285" t="s">
        <v>81</v>
      </c>
      <c r="J80" s="285"/>
      <c r="K80" s="285"/>
      <c r="L80" s="289"/>
      <c r="M80" s="289"/>
      <c r="N80" s="289"/>
      <c r="O80" s="290"/>
      <c r="P80" s="95"/>
      <c r="Q80" s="278"/>
      <c r="R80" s="283" t="s">
        <v>183</v>
      </c>
      <c r="S80" s="284"/>
      <c r="T80" s="284"/>
      <c r="U80" s="96">
        <v>202</v>
      </c>
      <c r="V80" s="287"/>
      <c r="W80" s="95"/>
      <c r="X80" s="95"/>
      <c r="Y80" s="92"/>
      <c r="Z80" s="92"/>
      <c r="AA80" s="92"/>
      <c r="AB80" s="92"/>
      <c r="AC80" s="92"/>
      <c r="AD80" s="92"/>
      <c r="AE80" s="92"/>
      <c r="AF80" s="92"/>
      <c r="AG80" s="92"/>
      <c r="AH80" s="134"/>
      <c r="AI80" s="135"/>
      <c r="AJ80" s="134"/>
      <c r="AK80" s="92"/>
      <c r="AL80" s="92"/>
      <c r="AM80" s="126"/>
      <c r="AN80" s="92"/>
      <c r="AO80" s="92"/>
      <c r="AP80" s="92"/>
      <c r="AQ80" s="92"/>
      <c r="AR80" s="92"/>
    </row>
    <row r="81" spans="1:44" ht="13.5" thickBot="1">
      <c r="A81" s="288" t="s">
        <v>96</v>
      </c>
      <c r="B81" s="288"/>
      <c r="C81" s="288"/>
      <c r="D81" s="289"/>
      <c r="E81" s="289"/>
      <c r="F81" s="289"/>
      <c r="G81" s="290"/>
      <c r="H81" s="99"/>
      <c r="I81" s="277"/>
      <c r="J81" s="279" t="s">
        <v>182</v>
      </c>
      <c r="K81" s="280"/>
      <c r="L81" s="280"/>
      <c r="M81" s="93">
        <v>196</v>
      </c>
      <c r="N81" s="286">
        <f>M81+M82</f>
        <v>395</v>
      </c>
      <c r="O81" s="100"/>
      <c r="P81" s="101"/>
      <c r="Q81" s="101"/>
      <c r="R81" s="101"/>
      <c r="S81" s="101"/>
      <c r="T81" s="101"/>
      <c r="U81" s="101"/>
      <c r="V81" s="101"/>
      <c r="W81" s="101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134"/>
      <c r="AI81" s="135"/>
      <c r="AJ81" s="134"/>
      <c r="AK81" s="92"/>
      <c r="AL81" s="92"/>
      <c r="AM81" s="126"/>
      <c r="AN81" s="92"/>
      <c r="AO81" s="92"/>
      <c r="AP81" s="92"/>
      <c r="AQ81" s="92"/>
      <c r="AR81" s="92"/>
    </row>
    <row r="82" spans="1:44" ht="13.5" thickBot="1">
      <c r="A82" s="285" t="s">
        <v>84</v>
      </c>
      <c r="B82" s="285"/>
      <c r="C82" s="285"/>
      <c r="D82" s="289"/>
      <c r="E82" s="289"/>
      <c r="F82" s="289"/>
      <c r="G82" s="290"/>
      <c r="H82" s="95"/>
      <c r="I82" s="278"/>
      <c r="J82" s="283" t="s">
        <v>183</v>
      </c>
      <c r="K82" s="284"/>
      <c r="L82" s="284"/>
      <c r="M82" s="96">
        <v>199</v>
      </c>
      <c r="N82" s="287"/>
      <c r="O82" s="101"/>
      <c r="P82" s="101"/>
      <c r="Q82" s="101"/>
      <c r="R82" s="101"/>
      <c r="S82" s="101"/>
      <c r="T82" s="101"/>
      <c r="U82" s="101"/>
      <c r="V82" s="101"/>
      <c r="W82" s="101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122"/>
      <c r="AJ82" s="92"/>
      <c r="AK82" s="92"/>
      <c r="AL82" s="92"/>
      <c r="AM82" s="126"/>
      <c r="AN82" s="92"/>
      <c r="AO82" s="92"/>
      <c r="AP82" s="92"/>
      <c r="AQ82" s="92"/>
      <c r="AR82" s="92"/>
    </row>
    <row r="83" spans="1:44" ht="13.5" thickBot="1">
      <c r="A83" s="277" t="s">
        <v>109</v>
      </c>
      <c r="B83" s="279" t="s">
        <v>184</v>
      </c>
      <c r="C83" s="280"/>
      <c r="D83" s="280"/>
      <c r="E83" s="93">
        <v>154</v>
      </c>
      <c r="F83" s="286">
        <f>E83+E84</f>
        <v>324</v>
      </c>
      <c r="G83" s="100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122"/>
      <c r="AJ83" s="92"/>
      <c r="AK83" s="92"/>
      <c r="AL83" s="92"/>
      <c r="AM83" s="126"/>
      <c r="AN83" s="92"/>
      <c r="AO83" s="92"/>
      <c r="AP83" s="92"/>
      <c r="AQ83" s="92"/>
      <c r="AR83" s="92"/>
    </row>
    <row r="84" spans="1:44" ht="13.5" thickBot="1">
      <c r="A84" s="278"/>
      <c r="B84" s="283" t="s">
        <v>185</v>
      </c>
      <c r="C84" s="284"/>
      <c r="D84" s="284"/>
      <c r="E84" s="96">
        <v>170</v>
      </c>
      <c r="F84" s="287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122"/>
      <c r="AJ84" s="92"/>
      <c r="AK84" s="92"/>
      <c r="AL84" s="92"/>
      <c r="AM84" s="126"/>
      <c r="AN84" s="92"/>
      <c r="AO84" s="92"/>
      <c r="AP84" s="92"/>
      <c r="AQ84" s="92"/>
      <c r="AR84" s="92"/>
    </row>
    <row r="85" spans="1:44" ht="13.5" thickBot="1">
      <c r="A85" s="92"/>
      <c r="B85" s="92"/>
      <c r="C85" s="92"/>
      <c r="D85" s="92"/>
      <c r="E85" s="92"/>
      <c r="F85" s="92"/>
      <c r="G85" s="92"/>
      <c r="H85" s="92"/>
      <c r="I85" s="277" t="s">
        <v>110</v>
      </c>
      <c r="J85" s="279" t="s">
        <v>18</v>
      </c>
      <c r="K85" s="280"/>
      <c r="L85" s="280"/>
      <c r="M85" s="93">
        <v>185</v>
      </c>
      <c r="N85" s="286">
        <f>M85+M86</f>
        <v>364</v>
      </c>
      <c r="O85" s="94"/>
      <c r="P85" s="95"/>
      <c r="Q85" s="92"/>
      <c r="R85" s="92"/>
      <c r="S85" s="92"/>
      <c r="T85" s="92"/>
      <c r="U85" s="92"/>
      <c r="V85" s="92"/>
      <c r="W85" s="92"/>
      <c r="X85" s="92"/>
      <c r="Y85" s="277" t="s">
        <v>111</v>
      </c>
      <c r="Z85" s="279" t="s">
        <v>7</v>
      </c>
      <c r="AA85" s="280"/>
      <c r="AB85" s="280"/>
      <c r="AC85" s="93">
        <v>223</v>
      </c>
      <c r="AD85" s="286">
        <f>AC85+AC86</f>
        <v>439</v>
      </c>
      <c r="AE85" s="94"/>
      <c r="AF85" s="92"/>
      <c r="AG85" s="92"/>
      <c r="AH85" s="92"/>
      <c r="AI85" s="122"/>
      <c r="AJ85" s="92"/>
      <c r="AK85" s="92"/>
      <c r="AL85" s="92"/>
      <c r="AM85" s="126"/>
      <c r="AN85" s="92"/>
      <c r="AO85" s="92"/>
      <c r="AP85" s="92"/>
      <c r="AQ85" s="92"/>
      <c r="AR85" s="92"/>
    </row>
    <row r="86" spans="1:44" ht="13.5" thickBot="1">
      <c r="A86" s="92"/>
      <c r="B86" s="92"/>
      <c r="C86" s="92"/>
      <c r="D86" s="92"/>
      <c r="E86" s="92"/>
      <c r="F86" s="92"/>
      <c r="G86" s="92"/>
      <c r="H86" s="92"/>
      <c r="I86" s="278"/>
      <c r="J86" s="283" t="s">
        <v>174</v>
      </c>
      <c r="K86" s="284"/>
      <c r="L86" s="284"/>
      <c r="M86" s="96">
        <v>179</v>
      </c>
      <c r="N86" s="287"/>
      <c r="O86" s="97"/>
      <c r="P86" s="98"/>
      <c r="Q86" s="92"/>
      <c r="R86" s="92"/>
      <c r="S86" s="92"/>
      <c r="T86" s="92"/>
      <c r="U86" s="92"/>
      <c r="V86" s="92"/>
      <c r="W86" s="92"/>
      <c r="X86" s="92"/>
      <c r="Y86" s="278"/>
      <c r="Z86" s="283" t="s">
        <v>8</v>
      </c>
      <c r="AA86" s="284"/>
      <c r="AB86" s="284"/>
      <c r="AC86" s="96">
        <v>216</v>
      </c>
      <c r="AD86" s="287"/>
      <c r="AE86" s="97"/>
      <c r="AF86" s="92"/>
      <c r="AG86" s="92"/>
      <c r="AH86" s="92"/>
      <c r="AI86" s="122"/>
      <c r="AJ86" s="92"/>
      <c r="AK86" s="92"/>
      <c r="AL86" s="92"/>
      <c r="AM86" s="126"/>
      <c r="AN86" s="92"/>
      <c r="AO86" s="92"/>
      <c r="AP86" s="92"/>
      <c r="AQ86" s="92"/>
      <c r="AR86" s="92"/>
    </row>
    <row r="87" spans="1:44" ht="13.5" thickBot="1">
      <c r="A87" s="277" t="s">
        <v>112</v>
      </c>
      <c r="B87" s="279" t="s">
        <v>189</v>
      </c>
      <c r="C87" s="280"/>
      <c r="D87" s="280"/>
      <c r="E87" s="93">
        <v>187</v>
      </c>
      <c r="F87" s="286">
        <f>E87+E88</f>
        <v>360</v>
      </c>
      <c r="G87" s="94"/>
      <c r="H87" s="95"/>
      <c r="I87" s="288" t="s">
        <v>97</v>
      </c>
      <c r="J87" s="288"/>
      <c r="K87" s="288"/>
      <c r="L87" s="289"/>
      <c r="M87" s="289"/>
      <c r="N87" s="289"/>
      <c r="O87" s="290"/>
      <c r="P87" s="99"/>
      <c r="Q87" s="277"/>
      <c r="R87" s="279" t="s">
        <v>18</v>
      </c>
      <c r="S87" s="280"/>
      <c r="T87" s="280"/>
      <c r="U87" s="93">
        <v>191</v>
      </c>
      <c r="V87" s="286">
        <f>U87+U88</f>
        <v>344</v>
      </c>
      <c r="W87" s="95"/>
      <c r="X87" s="95"/>
      <c r="Y87" s="92"/>
      <c r="Z87" s="92"/>
      <c r="AA87" s="92"/>
      <c r="AB87" s="92"/>
      <c r="AC87" s="92"/>
      <c r="AD87" s="92"/>
      <c r="AE87" s="122"/>
      <c r="AF87" s="92"/>
      <c r="AG87" s="92"/>
      <c r="AH87" s="92"/>
      <c r="AI87" s="122"/>
      <c r="AJ87" s="92"/>
      <c r="AK87" s="92"/>
      <c r="AL87" s="92"/>
      <c r="AM87" s="126"/>
      <c r="AN87" s="92"/>
      <c r="AO87" s="92"/>
      <c r="AP87" s="92"/>
      <c r="AQ87" s="92"/>
      <c r="AR87" s="92"/>
    </row>
    <row r="88" spans="1:44" ht="13.5" thickBot="1">
      <c r="A88" s="278"/>
      <c r="B88" s="283" t="s">
        <v>20</v>
      </c>
      <c r="C88" s="284"/>
      <c r="D88" s="284"/>
      <c r="E88" s="96">
        <v>173</v>
      </c>
      <c r="F88" s="287"/>
      <c r="G88" s="97"/>
      <c r="H88" s="98"/>
      <c r="I88" s="285" t="s">
        <v>55</v>
      </c>
      <c r="J88" s="285"/>
      <c r="K88" s="285"/>
      <c r="L88" s="289"/>
      <c r="M88" s="289"/>
      <c r="N88" s="289"/>
      <c r="O88" s="290"/>
      <c r="P88" s="95"/>
      <c r="Q88" s="278"/>
      <c r="R88" s="283" t="s">
        <v>174</v>
      </c>
      <c r="S88" s="284"/>
      <c r="T88" s="284"/>
      <c r="U88" s="96">
        <v>153</v>
      </c>
      <c r="V88" s="287"/>
      <c r="W88" s="97"/>
      <c r="X88" s="95"/>
      <c r="Y88" s="292" t="s">
        <v>98</v>
      </c>
      <c r="Z88" s="292"/>
      <c r="AA88" s="292"/>
      <c r="AB88" s="92"/>
      <c r="AC88" s="92"/>
      <c r="AD88" s="92"/>
      <c r="AE88" s="122"/>
      <c r="AF88" s="99"/>
      <c r="AG88" s="94"/>
      <c r="AH88" s="136"/>
      <c r="AI88" s="132"/>
      <c r="AJ88" s="92"/>
      <c r="AK88" s="92"/>
      <c r="AL88" s="92"/>
      <c r="AM88" s="95"/>
      <c r="AN88" s="92"/>
      <c r="AO88" s="92"/>
      <c r="AP88" s="92"/>
      <c r="AQ88" s="92"/>
      <c r="AR88" s="92"/>
    </row>
    <row r="89" spans="1:44" ht="13.5" thickBot="1">
      <c r="A89" s="288" t="s">
        <v>99</v>
      </c>
      <c r="B89" s="288"/>
      <c r="C89" s="288"/>
      <c r="D89" s="289"/>
      <c r="E89" s="289"/>
      <c r="F89" s="289"/>
      <c r="G89" s="290"/>
      <c r="H89" s="99"/>
      <c r="I89" s="277"/>
      <c r="J89" s="279" t="s">
        <v>19</v>
      </c>
      <c r="K89" s="280"/>
      <c r="L89" s="280"/>
      <c r="M89" s="93">
        <v>155</v>
      </c>
      <c r="N89" s="286">
        <f>M89+M90</f>
        <v>352</v>
      </c>
      <c r="O89" s="100"/>
      <c r="P89" s="101"/>
      <c r="Q89" s="101"/>
      <c r="R89" s="101"/>
      <c r="S89" s="101"/>
      <c r="T89" s="101"/>
      <c r="U89" s="101"/>
      <c r="V89" s="101"/>
      <c r="W89" s="101"/>
      <c r="X89" s="102"/>
      <c r="Y89" s="291" t="s">
        <v>81</v>
      </c>
      <c r="Z89" s="291"/>
      <c r="AA89" s="291"/>
      <c r="AB89" s="289"/>
      <c r="AC89" s="289"/>
      <c r="AD89" s="289"/>
      <c r="AE89" s="290"/>
      <c r="AF89" s="92"/>
      <c r="AG89" s="92"/>
      <c r="AH89" s="92"/>
      <c r="AI89" s="92"/>
      <c r="AJ89" s="92"/>
      <c r="AK89" s="92"/>
      <c r="AL89" s="92"/>
      <c r="AM89" s="126"/>
      <c r="AN89" s="92"/>
      <c r="AO89" s="92"/>
      <c r="AP89" s="92"/>
      <c r="AQ89" s="92"/>
      <c r="AR89" s="92"/>
    </row>
    <row r="90" spans="1:44" ht="13.5" thickBot="1">
      <c r="A90" s="285" t="s">
        <v>89</v>
      </c>
      <c r="B90" s="285"/>
      <c r="C90" s="285"/>
      <c r="D90" s="289"/>
      <c r="E90" s="289"/>
      <c r="F90" s="289"/>
      <c r="G90" s="290"/>
      <c r="H90" s="95"/>
      <c r="I90" s="278"/>
      <c r="J90" s="283" t="s">
        <v>20</v>
      </c>
      <c r="K90" s="284"/>
      <c r="L90" s="284"/>
      <c r="M90" s="96">
        <v>197</v>
      </c>
      <c r="N90" s="287"/>
      <c r="O90" s="101"/>
      <c r="P90" s="101"/>
      <c r="Q90" s="101"/>
      <c r="R90" s="101"/>
      <c r="S90" s="101"/>
      <c r="T90" s="101"/>
      <c r="U90" s="101"/>
      <c r="V90" s="101"/>
      <c r="W90" s="101"/>
      <c r="X90" s="102"/>
      <c r="Y90" s="92"/>
      <c r="Z90" s="92"/>
      <c r="AA90" s="92"/>
      <c r="AB90" s="289"/>
      <c r="AC90" s="289"/>
      <c r="AD90" s="289"/>
      <c r="AE90" s="290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</row>
    <row r="91" spans="1:44" ht="13.5" thickBot="1">
      <c r="A91" s="277" t="s">
        <v>1</v>
      </c>
      <c r="B91" s="279" t="s">
        <v>190</v>
      </c>
      <c r="C91" s="280"/>
      <c r="D91" s="280"/>
      <c r="E91" s="93">
        <v>130</v>
      </c>
      <c r="F91" s="286">
        <f>E91+E92</f>
        <v>277</v>
      </c>
      <c r="G91" s="100"/>
      <c r="H91" s="101"/>
      <c r="I91" s="101"/>
      <c r="J91" s="101"/>
      <c r="K91" s="101"/>
      <c r="L91" s="101"/>
      <c r="M91" s="101"/>
      <c r="N91" s="101"/>
      <c r="O91" s="101"/>
      <c r="P91" s="101"/>
      <c r="Q91" s="292" t="s">
        <v>100</v>
      </c>
      <c r="R91" s="292"/>
      <c r="S91" s="292"/>
      <c r="T91" s="293"/>
      <c r="U91" s="293"/>
      <c r="V91" s="293"/>
      <c r="W91" s="294"/>
      <c r="X91" s="99"/>
      <c r="Y91" s="277"/>
      <c r="Z91" s="279" t="s">
        <v>180</v>
      </c>
      <c r="AA91" s="280"/>
      <c r="AB91" s="280"/>
      <c r="AC91" s="93">
        <v>237</v>
      </c>
      <c r="AD91" s="286">
        <f>AC91+AC92</f>
        <v>403</v>
      </c>
      <c r="AE91" s="100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</row>
    <row r="92" spans="1:44" ht="13.5" thickBot="1">
      <c r="A92" s="278"/>
      <c r="B92" s="283" t="s">
        <v>176</v>
      </c>
      <c r="C92" s="284"/>
      <c r="D92" s="284"/>
      <c r="E92" s="96">
        <v>147</v>
      </c>
      <c r="F92" s="287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291" t="s">
        <v>68</v>
      </c>
      <c r="R92" s="291"/>
      <c r="S92" s="291"/>
      <c r="T92" s="293"/>
      <c r="U92" s="293"/>
      <c r="V92" s="293"/>
      <c r="W92" s="294"/>
      <c r="X92" s="105"/>
      <c r="Y92" s="278"/>
      <c r="Z92" s="283" t="s">
        <v>16</v>
      </c>
      <c r="AA92" s="284"/>
      <c r="AB92" s="284"/>
      <c r="AC92" s="96">
        <v>166</v>
      </c>
      <c r="AD92" s="287"/>
      <c r="AE92" s="101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</row>
    <row r="93" spans="1:44" ht="13.5" thickBot="1">
      <c r="A93" s="103"/>
      <c r="B93" s="103"/>
      <c r="C93" s="103"/>
      <c r="D93" s="103"/>
      <c r="E93" s="104"/>
      <c r="F93" s="104"/>
      <c r="G93" s="101"/>
      <c r="H93" s="101"/>
      <c r="I93" s="277" t="s">
        <v>113</v>
      </c>
      <c r="J93" s="279" t="s">
        <v>15</v>
      </c>
      <c r="K93" s="280"/>
      <c r="L93" s="280"/>
      <c r="M93" s="93">
        <v>183</v>
      </c>
      <c r="N93" s="286">
        <f>M93+M94</f>
        <v>305</v>
      </c>
      <c r="O93" s="94"/>
      <c r="P93" s="95"/>
      <c r="Q93" s="95"/>
      <c r="R93" s="95"/>
      <c r="S93" s="95"/>
      <c r="T93" s="95"/>
      <c r="U93" s="95"/>
      <c r="V93" s="95"/>
      <c r="W93" s="95"/>
      <c r="X93" s="105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</row>
    <row r="94" spans="1:44" ht="13.5" thickBot="1">
      <c r="A94" s="103"/>
      <c r="B94" s="103"/>
      <c r="C94" s="103"/>
      <c r="D94" s="103"/>
      <c r="E94" s="104"/>
      <c r="F94" s="104"/>
      <c r="G94" s="95"/>
      <c r="H94" s="95"/>
      <c r="I94" s="278"/>
      <c r="J94" s="283" t="s">
        <v>16</v>
      </c>
      <c r="K94" s="284"/>
      <c r="L94" s="284"/>
      <c r="M94" s="96">
        <v>122</v>
      </c>
      <c r="N94" s="287"/>
      <c r="O94" s="97"/>
      <c r="P94" s="98"/>
      <c r="Q94" s="98"/>
      <c r="R94" s="98"/>
      <c r="S94" s="98"/>
      <c r="T94" s="98"/>
      <c r="U94" s="98"/>
      <c r="V94" s="98"/>
      <c r="W94" s="98"/>
      <c r="X94" s="107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</row>
    <row r="95" spans="1:44" ht="13.5" thickBot="1">
      <c r="A95" s="277" t="s">
        <v>114</v>
      </c>
      <c r="B95" s="279" t="s">
        <v>180</v>
      </c>
      <c r="C95" s="280"/>
      <c r="D95" s="280"/>
      <c r="E95" s="93">
        <v>213</v>
      </c>
      <c r="F95" s="286">
        <f>E95+E96</f>
        <v>377</v>
      </c>
      <c r="G95" s="95"/>
      <c r="H95" s="95"/>
      <c r="I95" s="288" t="s">
        <v>101</v>
      </c>
      <c r="J95" s="288"/>
      <c r="K95" s="288"/>
      <c r="L95" s="289"/>
      <c r="M95" s="289"/>
      <c r="N95" s="289"/>
      <c r="O95" s="290"/>
      <c r="P95" s="99"/>
      <c r="Q95" s="277"/>
      <c r="R95" s="279" t="s">
        <v>180</v>
      </c>
      <c r="S95" s="280"/>
      <c r="T95" s="280"/>
      <c r="U95" s="93">
        <v>202</v>
      </c>
      <c r="V95" s="286">
        <f>U95+U96</f>
        <v>395</v>
      </c>
      <c r="W95" s="109"/>
      <c r="X95" s="105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</row>
    <row r="96" spans="1:44" ht="13.5" thickBot="1">
      <c r="A96" s="278"/>
      <c r="B96" s="283" t="s">
        <v>16</v>
      </c>
      <c r="C96" s="284"/>
      <c r="D96" s="284"/>
      <c r="E96" s="96">
        <v>164</v>
      </c>
      <c r="F96" s="287"/>
      <c r="G96" s="97"/>
      <c r="H96" s="98"/>
      <c r="I96" s="285" t="s">
        <v>74</v>
      </c>
      <c r="J96" s="285"/>
      <c r="K96" s="285"/>
      <c r="L96" s="289"/>
      <c r="M96" s="289"/>
      <c r="N96" s="289"/>
      <c r="O96" s="290"/>
      <c r="P96" s="95"/>
      <c r="Q96" s="278"/>
      <c r="R96" s="283" t="s">
        <v>16</v>
      </c>
      <c r="S96" s="284"/>
      <c r="T96" s="284"/>
      <c r="U96" s="96">
        <v>193</v>
      </c>
      <c r="V96" s="287"/>
      <c r="W96" s="95"/>
      <c r="X96" s="95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</row>
    <row r="97" spans="1:44" ht="13.5" thickBot="1">
      <c r="A97" s="288" t="s">
        <v>102</v>
      </c>
      <c r="B97" s="288"/>
      <c r="C97" s="288"/>
      <c r="D97" s="289"/>
      <c r="E97" s="289"/>
      <c r="F97" s="289"/>
      <c r="G97" s="290"/>
      <c r="H97" s="99"/>
      <c r="I97" s="277"/>
      <c r="J97" s="279" t="s">
        <v>180</v>
      </c>
      <c r="K97" s="280"/>
      <c r="L97" s="280"/>
      <c r="M97" s="93">
        <v>225</v>
      </c>
      <c r="N97" s="286">
        <f>M97+M98</f>
        <v>381</v>
      </c>
      <c r="O97" s="100"/>
      <c r="P97" s="101"/>
      <c r="Q97" s="101"/>
      <c r="R97" s="101"/>
      <c r="S97" s="101"/>
      <c r="T97" s="101"/>
      <c r="U97" s="101"/>
      <c r="V97" s="101"/>
      <c r="W97" s="101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</row>
    <row r="98" spans="1:44" ht="13.5" thickBot="1">
      <c r="A98" s="285" t="s">
        <v>58</v>
      </c>
      <c r="B98" s="285"/>
      <c r="C98" s="285"/>
      <c r="D98" s="289"/>
      <c r="E98" s="289"/>
      <c r="F98" s="289"/>
      <c r="G98" s="290"/>
      <c r="H98" s="95"/>
      <c r="I98" s="278"/>
      <c r="J98" s="283" t="s">
        <v>16</v>
      </c>
      <c r="K98" s="284"/>
      <c r="L98" s="284"/>
      <c r="M98" s="96">
        <v>156</v>
      </c>
      <c r="N98" s="287"/>
      <c r="O98" s="101"/>
      <c r="P98" s="101"/>
      <c r="Q98" s="101"/>
      <c r="R98" s="101"/>
      <c r="S98" s="101"/>
      <c r="T98" s="101"/>
      <c r="U98" s="101"/>
      <c r="V98" s="101"/>
      <c r="W98" s="101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</row>
    <row r="99" spans="1:44" ht="13.5" thickBot="1">
      <c r="A99" s="277" t="s">
        <v>115</v>
      </c>
      <c r="B99" s="279" t="s">
        <v>178</v>
      </c>
      <c r="C99" s="280"/>
      <c r="D99" s="280"/>
      <c r="E99" s="93">
        <v>178</v>
      </c>
      <c r="F99" s="286">
        <f>E99+E100</f>
        <v>373</v>
      </c>
      <c r="G99" s="100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</row>
    <row r="100" spans="1:44" ht="13.5" thickBot="1">
      <c r="A100" s="278"/>
      <c r="B100" s="283" t="s">
        <v>179</v>
      </c>
      <c r="C100" s="284"/>
      <c r="D100" s="284"/>
      <c r="E100" s="96">
        <v>195</v>
      </c>
      <c r="F100" s="287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</row>
  </sheetData>
  <sheetProtection/>
  <mergeCells count="348">
    <mergeCell ref="D6:G7"/>
    <mergeCell ref="I6:I7"/>
    <mergeCell ref="J6:L6"/>
    <mergeCell ref="A2:J2"/>
    <mergeCell ref="A4:A5"/>
    <mergeCell ref="B4:D4"/>
    <mergeCell ref="F4:F5"/>
    <mergeCell ref="B5:D5"/>
    <mergeCell ref="I11:K11"/>
    <mergeCell ref="R11:T11"/>
    <mergeCell ref="N6:N7"/>
    <mergeCell ref="A7:C7"/>
    <mergeCell ref="J7:L7"/>
    <mergeCell ref="A8:A9"/>
    <mergeCell ref="B8:D8"/>
    <mergeCell ref="F8:F9"/>
    <mergeCell ref="B9:D9"/>
    <mergeCell ref="A6:C6"/>
    <mergeCell ref="AH12:AM12"/>
    <mergeCell ref="B13:D13"/>
    <mergeCell ref="AH13:AL13"/>
    <mergeCell ref="AH9:AM9"/>
    <mergeCell ref="I10:K10"/>
    <mergeCell ref="L10:O11"/>
    <mergeCell ref="Q10:Q11"/>
    <mergeCell ref="R10:T10"/>
    <mergeCell ref="V10:V11"/>
    <mergeCell ref="AH10:AL10"/>
    <mergeCell ref="N14:N15"/>
    <mergeCell ref="A15:C15"/>
    <mergeCell ref="J15:L15"/>
    <mergeCell ref="A12:A13"/>
    <mergeCell ref="B12:D12"/>
    <mergeCell ref="F12:F13"/>
    <mergeCell ref="A14:C14"/>
    <mergeCell ref="D14:G15"/>
    <mergeCell ref="I14:I15"/>
    <mergeCell ref="J14:L14"/>
    <mergeCell ref="A16:A17"/>
    <mergeCell ref="B16:D16"/>
    <mergeCell ref="F16:F17"/>
    <mergeCell ref="B17:D17"/>
    <mergeCell ref="AD18:AD19"/>
    <mergeCell ref="Q19:S19"/>
    <mergeCell ref="Z19:AB19"/>
    <mergeCell ref="AH15:AL15"/>
    <mergeCell ref="AH17:AL17"/>
    <mergeCell ref="Q18:S18"/>
    <mergeCell ref="T18:W19"/>
    <mergeCell ref="Y18:Y19"/>
    <mergeCell ref="Z18:AB18"/>
    <mergeCell ref="A20:A21"/>
    <mergeCell ref="B20:D20"/>
    <mergeCell ref="F20:F21"/>
    <mergeCell ref="B21:D21"/>
    <mergeCell ref="A24:A25"/>
    <mergeCell ref="B24:D24"/>
    <mergeCell ref="F24:F25"/>
    <mergeCell ref="B25:D25"/>
    <mergeCell ref="I22:I23"/>
    <mergeCell ref="J22:L22"/>
    <mergeCell ref="N22:N23"/>
    <mergeCell ref="A23:C23"/>
    <mergeCell ref="J23:L23"/>
    <mergeCell ref="A22:C22"/>
    <mergeCell ref="D22:G23"/>
    <mergeCell ref="Q26:Q27"/>
    <mergeCell ref="R26:T26"/>
    <mergeCell ref="V26:V27"/>
    <mergeCell ref="I27:K27"/>
    <mergeCell ref="R27:T27"/>
    <mergeCell ref="A30:C30"/>
    <mergeCell ref="D30:G31"/>
    <mergeCell ref="I26:K26"/>
    <mergeCell ref="L26:O27"/>
    <mergeCell ref="A28:A29"/>
    <mergeCell ref="B28:D28"/>
    <mergeCell ref="F28:F29"/>
    <mergeCell ref="B29:D29"/>
    <mergeCell ref="AH32:AL33"/>
    <mergeCell ref="B33:D33"/>
    <mergeCell ref="AB33:AE33"/>
    <mergeCell ref="I30:I31"/>
    <mergeCell ref="J30:L30"/>
    <mergeCell ref="N30:N31"/>
    <mergeCell ref="AB30:AE30"/>
    <mergeCell ref="A31:C31"/>
    <mergeCell ref="J31:L31"/>
    <mergeCell ref="AA31:AE31"/>
    <mergeCell ref="A32:A33"/>
    <mergeCell ref="B32:D32"/>
    <mergeCell ref="F32:F33"/>
    <mergeCell ref="AA32:AE32"/>
    <mergeCell ref="AL35:AL36"/>
    <mergeCell ref="A36:A37"/>
    <mergeCell ref="B36:D36"/>
    <mergeCell ref="F36:F37"/>
    <mergeCell ref="AI36:AK36"/>
    <mergeCell ref="B37:D37"/>
    <mergeCell ref="Y34:AA34"/>
    <mergeCell ref="Y35:AA35"/>
    <mergeCell ref="AH35:AH36"/>
    <mergeCell ref="AI35:AK35"/>
    <mergeCell ref="AA37:AE37"/>
    <mergeCell ref="AH37:AL37"/>
    <mergeCell ref="A38:C38"/>
    <mergeCell ref="D38:G39"/>
    <mergeCell ref="I38:I39"/>
    <mergeCell ref="J38:L38"/>
    <mergeCell ref="N38:N39"/>
    <mergeCell ref="AA38:AE38"/>
    <mergeCell ref="AH38:AL38"/>
    <mergeCell ref="A39:C39"/>
    <mergeCell ref="AH39:AL39"/>
    <mergeCell ref="A40:A41"/>
    <mergeCell ref="B40:D40"/>
    <mergeCell ref="F40:F41"/>
    <mergeCell ref="AH40:AH41"/>
    <mergeCell ref="AI40:AK40"/>
    <mergeCell ref="AL40:AL41"/>
    <mergeCell ref="B41:D41"/>
    <mergeCell ref="AI41:AK41"/>
    <mergeCell ref="V42:V43"/>
    <mergeCell ref="I43:K43"/>
    <mergeCell ref="R43:T43"/>
    <mergeCell ref="J39:L39"/>
    <mergeCell ref="I42:K42"/>
    <mergeCell ref="L42:O43"/>
    <mergeCell ref="Q42:Q43"/>
    <mergeCell ref="R42:T42"/>
    <mergeCell ref="A44:A45"/>
    <mergeCell ref="B44:D44"/>
    <mergeCell ref="F44:F45"/>
    <mergeCell ref="B45:D45"/>
    <mergeCell ref="N46:N47"/>
    <mergeCell ref="A47:C47"/>
    <mergeCell ref="J47:L47"/>
    <mergeCell ref="AH47:AH48"/>
    <mergeCell ref="A46:C46"/>
    <mergeCell ref="D46:G47"/>
    <mergeCell ref="AI47:AK47"/>
    <mergeCell ref="AL47:AL48"/>
    <mergeCell ref="A48:A49"/>
    <mergeCell ref="B48:D48"/>
    <mergeCell ref="F48:F49"/>
    <mergeCell ref="AI48:AK48"/>
    <mergeCell ref="B49:D49"/>
    <mergeCell ref="AH49:AL49"/>
    <mergeCell ref="I46:I47"/>
    <mergeCell ref="J46:L46"/>
    <mergeCell ref="AD50:AD51"/>
    <mergeCell ref="AH50:AL50"/>
    <mergeCell ref="Q51:S51"/>
    <mergeCell ref="Z51:AB51"/>
    <mergeCell ref="AH51:AL51"/>
    <mergeCell ref="Q50:S50"/>
    <mergeCell ref="T50:W51"/>
    <mergeCell ref="Y50:Y51"/>
    <mergeCell ref="Z50:AB50"/>
    <mergeCell ref="AH52:AH53"/>
    <mergeCell ref="AI52:AK52"/>
    <mergeCell ref="AL52:AL53"/>
    <mergeCell ref="B53:D53"/>
    <mergeCell ref="AI53:AK53"/>
    <mergeCell ref="N54:N55"/>
    <mergeCell ref="A55:C55"/>
    <mergeCell ref="J55:L55"/>
    <mergeCell ref="A52:A53"/>
    <mergeCell ref="B52:D52"/>
    <mergeCell ref="F52:F53"/>
    <mergeCell ref="A54:C54"/>
    <mergeCell ref="D54:G55"/>
    <mergeCell ref="I54:I55"/>
    <mergeCell ref="J54:L54"/>
    <mergeCell ref="A56:A57"/>
    <mergeCell ref="B56:D56"/>
    <mergeCell ref="F56:F57"/>
    <mergeCell ref="B57:D57"/>
    <mergeCell ref="V58:V59"/>
    <mergeCell ref="I59:K59"/>
    <mergeCell ref="R59:T59"/>
    <mergeCell ref="AH59:AH60"/>
    <mergeCell ref="I58:K58"/>
    <mergeCell ref="L58:O59"/>
    <mergeCell ref="AI59:AK59"/>
    <mergeCell ref="AL59:AL60"/>
    <mergeCell ref="A60:A61"/>
    <mergeCell ref="B60:D60"/>
    <mergeCell ref="F60:F61"/>
    <mergeCell ref="AI60:AK60"/>
    <mergeCell ref="B61:D61"/>
    <mergeCell ref="AH61:AL61"/>
    <mergeCell ref="Q58:Q59"/>
    <mergeCell ref="R58:T58"/>
    <mergeCell ref="N62:N63"/>
    <mergeCell ref="AH62:AL62"/>
    <mergeCell ref="A63:C63"/>
    <mergeCell ref="J63:L63"/>
    <mergeCell ref="AH63:AL63"/>
    <mergeCell ref="A62:C62"/>
    <mergeCell ref="D62:G63"/>
    <mergeCell ref="I62:I63"/>
    <mergeCell ref="J62:L62"/>
    <mergeCell ref="AH64:AH65"/>
    <mergeCell ref="AI64:AK64"/>
    <mergeCell ref="AL64:AL65"/>
    <mergeCell ref="B65:D65"/>
    <mergeCell ref="AI65:AK65"/>
    <mergeCell ref="Y69:Y70"/>
    <mergeCell ref="Z69:AB69"/>
    <mergeCell ref="A64:A65"/>
    <mergeCell ref="B64:D64"/>
    <mergeCell ref="F64:F65"/>
    <mergeCell ref="A67:J67"/>
    <mergeCell ref="I69:I70"/>
    <mergeCell ref="J69:L69"/>
    <mergeCell ref="N69:N70"/>
    <mergeCell ref="AD69:AD70"/>
    <mergeCell ref="J70:L70"/>
    <mergeCell ref="Z70:AB70"/>
    <mergeCell ref="A71:A72"/>
    <mergeCell ref="B71:D71"/>
    <mergeCell ref="F71:F72"/>
    <mergeCell ref="I71:K71"/>
    <mergeCell ref="L71:O72"/>
    <mergeCell ref="Q71:Q72"/>
    <mergeCell ref="R71:T71"/>
    <mergeCell ref="Y72:AA72"/>
    <mergeCell ref="A73:C73"/>
    <mergeCell ref="D73:G74"/>
    <mergeCell ref="I73:I74"/>
    <mergeCell ref="J73:L73"/>
    <mergeCell ref="N73:N74"/>
    <mergeCell ref="V71:V72"/>
    <mergeCell ref="B72:D72"/>
    <mergeCell ref="I72:K72"/>
    <mergeCell ref="R72:T72"/>
    <mergeCell ref="A75:A76"/>
    <mergeCell ref="B75:D75"/>
    <mergeCell ref="F75:F76"/>
    <mergeCell ref="Q75:S75"/>
    <mergeCell ref="Y73:AA73"/>
    <mergeCell ref="AB73:AE74"/>
    <mergeCell ref="A74:C74"/>
    <mergeCell ref="J74:L74"/>
    <mergeCell ref="I77:I78"/>
    <mergeCell ref="J77:L77"/>
    <mergeCell ref="N77:N78"/>
    <mergeCell ref="J78:L78"/>
    <mergeCell ref="Z75:AB75"/>
    <mergeCell ref="AD75:AD76"/>
    <mergeCell ref="B76:D76"/>
    <mergeCell ref="Q76:S76"/>
    <mergeCell ref="Z76:AB76"/>
    <mergeCell ref="T75:W76"/>
    <mergeCell ref="Y75:Y76"/>
    <mergeCell ref="N81:N82"/>
    <mergeCell ref="A79:A80"/>
    <mergeCell ref="B79:D79"/>
    <mergeCell ref="F79:F80"/>
    <mergeCell ref="I79:K79"/>
    <mergeCell ref="L79:O80"/>
    <mergeCell ref="A81:C81"/>
    <mergeCell ref="D81:G82"/>
    <mergeCell ref="I81:I82"/>
    <mergeCell ref="J81:L81"/>
    <mergeCell ref="R79:T79"/>
    <mergeCell ref="V79:V80"/>
    <mergeCell ref="B80:D80"/>
    <mergeCell ref="I80:K80"/>
    <mergeCell ref="R80:T80"/>
    <mergeCell ref="Q79:Q80"/>
    <mergeCell ref="A82:C82"/>
    <mergeCell ref="J82:L82"/>
    <mergeCell ref="A83:A84"/>
    <mergeCell ref="B83:D83"/>
    <mergeCell ref="F83:F84"/>
    <mergeCell ref="B84:D84"/>
    <mergeCell ref="Z85:AB85"/>
    <mergeCell ref="AD85:AD86"/>
    <mergeCell ref="J86:L86"/>
    <mergeCell ref="Z86:AB86"/>
    <mergeCell ref="I85:I86"/>
    <mergeCell ref="J85:L85"/>
    <mergeCell ref="N85:N86"/>
    <mergeCell ref="Y85:Y86"/>
    <mergeCell ref="A87:A88"/>
    <mergeCell ref="B87:D87"/>
    <mergeCell ref="F87:F88"/>
    <mergeCell ref="I87:K87"/>
    <mergeCell ref="B88:D88"/>
    <mergeCell ref="I88:K88"/>
    <mergeCell ref="R88:T88"/>
    <mergeCell ref="Y88:AA88"/>
    <mergeCell ref="L87:O88"/>
    <mergeCell ref="Q87:Q88"/>
    <mergeCell ref="N89:N90"/>
    <mergeCell ref="Y89:AA89"/>
    <mergeCell ref="R87:T87"/>
    <mergeCell ref="V87:V88"/>
    <mergeCell ref="A89:C89"/>
    <mergeCell ref="D89:G90"/>
    <mergeCell ref="I89:I90"/>
    <mergeCell ref="J89:L89"/>
    <mergeCell ref="AB89:AE90"/>
    <mergeCell ref="A90:C90"/>
    <mergeCell ref="J90:L90"/>
    <mergeCell ref="A91:A92"/>
    <mergeCell ref="B91:D91"/>
    <mergeCell ref="F91:F92"/>
    <mergeCell ref="Q91:S91"/>
    <mergeCell ref="T91:W92"/>
    <mergeCell ref="Y91:Y92"/>
    <mergeCell ref="Z91:AB91"/>
    <mergeCell ref="I93:I94"/>
    <mergeCell ref="J93:L93"/>
    <mergeCell ref="N93:N94"/>
    <mergeCell ref="J94:L94"/>
    <mergeCell ref="AD91:AD92"/>
    <mergeCell ref="B92:D92"/>
    <mergeCell ref="Q92:S92"/>
    <mergeCell ref="Z92:AB92"/>
    <mergeCell ref="N97:N98"/>
    <mergeCell ref="A95:A96"/>
    <mergeCell ref="B95:D95"/>
    <mergeCell ref="F95:F96"/>
    <mergeCell ref="I95:K95"/>
    <mergeCell ref="L95:O96"/>
    <mergeCell ref="A97:C97"/>
    <mergeCell ref="D97:G98"/>
    <mergeCell ref="I97:I98"/>
    <mergeCell ref="J97:L97"/>
    <mergeCell ref="R95:T95"/>
    <mergeCell ref="V95:V96"/>
    <mergeCell ref="B96:D96"/>
    <mergeCell ref="I96:K96"/>
    <mergeCell ref="R96:T96"/>
    <mergeCell ref="Q95:Q96"/>
    <mergeCell ref="A98:C98"/>
    <mergeCell ref="J98:L98"/>
    <mergeCell ref="A99:A100"/>
    <mergeCell ref="B99:D99"/>
    <mergeCell ref="F99:F100"/>
    <mergeCell ref="B100:D100"/>
    <mergeCell ref="AH68:AH69"/>
    <mergeCell ref="AI68:AK68"/>
    <mergeCell ref="AL68:AL69"/>
    <mergeCell ref="AI69:AK69"/>
  </mergeCells>
  <conditionalFormatting sqref="F8:F9 V10:V11 V26:V27 V42:V43 V58:V59 F4:F5 F16:F17 F12:F13 N6:N7 N14:N15 F24:F25 F20:F21 F32:F33 F28:F29 N22:N23 N30:N31 F40:F41 F36:F37 F48:F49 F44:F45 N38:N39 N46:N47 F56:F57 F52:F53 F64:F65 F60:F61 N54:N55 N62:N63 AD18:AD19 AD50:AD51 F71:F72 F79:F80 N81 F99 N77:N78 N69:N70 N73 F76 F83 F87:F88 F95:F96 N97 V79:V80 N93:N94 N85:N86 N89 F92 V71:V72 V95:V96 V87:V88 AD75 AD91">
    <cfRule type="cellIs" priority="71" dxfId="44" operator="lessThan" stopIfTrue="1">
      <formula>F6</formula>
    </cfRule>
  </conditionalFormatting>
  <conditionalFormatting sqref="AI40:AI41 B4:B5 B8:B9 B12:B13 B16:B17 B20:B21 B24:B25 B28:B29 B32:B33 B36:B37 B40:B41 B44:B45 B48:B49 B52:B53 B56:B57 B60:B61 B64:B65 B71:B72 B75:B76 B79:B80 B83:B84 J77:J78 J69:J70 B87:B88 B91:B92 B95:B96 B99:B100 J93:J94 J85:J86 Z69:Z70 Z85:Z86">
    <cfRule type="expression" priority="69" dxfId="0" stopIfTrue="1">
      <formula>E4&gt;0</formula>
    </cfRule>
    <cfRule type="expression" priority="70" dxfId="47" stopIfTrue="1">
      <formula>E4=0</formula>
    </cfRule>
  </conditionalFormatting>
  <conditionalFormatting sqref="AD69:AD70 AD85:AD86">
    <cfRule type="cellIs" priority="68" dxfId="44" operator="lessThan" stopIfTrue="1">
      <formula>AD73</formula>
    </cfRule>
  </conditionalFormatting>
  <conditionalFormatting sqref="AL64 AL47 AL40 AL52">
    <cfRule type="cellIs" priority="67" dxfId="44" operator="lessThan" stopIfTrue="1">
      <formula>AL66</formula>
    </cfRule>
  </conditionalFormatting>
  <conditionalFormatting sqref="AL35:AL36 AL59">
    <cfRule type="cellIs" priority="66" dxfId="44" operator="lessThan" stopIfTrue="1">
      <formula>AL50</formula>
    </cfRule>
  </conditionalFormatting>
  <conditionalFormatting sqref="AL41 N82 N74 N98 N90 AD76 AD92 AL48 AL53">
    <cfRule type="cellIs" priority="65" dxfId="44" operator="lessThan" stopIfTrue="1">
      <formula>#REF!</formula>
    </cfRule>
  </conditionalFormatting>
  <conditionalFormatting sqref="F84 F75 F100 F91">
    <cfRule type="cellIs" priority="64" dxfId="44" operator="lessThan" stopIfTrue="1">
      <formula>#REF!</formula>
    </cfRule>
  </conditionalFormatting>
  <conditionalFormatting sqref="J6:J7">
    <cfRule type="expression" priority="62" dxfId="0" stopIfTrue="1">
      <formula>M6&gt;0</formula>
    </cfRule>
    <cfRule type="expression" priority="63" dxfId="47" stopIfTrue="1">
      <formula>M6=0</formula>
    </cfRule>
  </conditionalFormatting>
  <conditionalFormatting sqref="J14:J15">
    <cfRule type="expression" priority="60" dxfId="0" stopIfTrue="1">
      <formula>M14&gt;0</formula>
    </cfRule>
    <cfRule type="expression" priority="61" dxfId="47" stopIfTrue="1">
      <formula>M14=0</formula>
    </cfRule>
  </conditionalFormatting>
  <conditionalFormatting sqref="J22:J23">
    <cfRule type="expression" priority="58" dxfId="0" stopIfTrue="1">
      <formula>M22&gt;0</formula>
    </cfRule>
    <cfRule type="expression" priority="59" dxfId="47" stopIfTrue="1">
      <formula>M22=0</formula>
    </cfRule>
  </conditionalFormatting>
  <conditionalFormatting sqref="J30:J31">
    <cfRule type="expression" priority="56" dxfId="0" stopIfTrue="1">
      <formula>M30&gt;0</formula>
    </cfRule>
    <cfRule type="expression" priority="57" dxfId="47" stopIfTrue="1">
      <formula>M30=0</formula>
    </cfRule>
  </conditionalFormatting>
  <conditionalFormatting sqref="J38:J39">
    <cfRule type="expression" priority="54" dxfId="0" stopIfTrue="1">
      <formula>M38&gt;0</formula>
    </cfRule>
    <cfRule type="expression" priority="55" dxfId="47" stopIfTrue="1">
      <formula>M38=0</formula>
    </cfRule>
  </conditionalFormatting>
  <conditionalFormatting sqref="J46:J47">
    <cfRule type="expression" priority="52" dxfId="0" stopIfTrue="1">
      <formula>M46&gt;0</formula>
    </cfRule>
    <cfRule type="expression" priority="53" dxfId="47" stopIfTrue="1">
      <formula>M46=0</formula>
    </cfRule>
  </conditionalFormatting>
  <conditionalFormatting sqref="J54:J55">
    <cfRule type="expression" priority="50" dxfId="0" stopIfTrue="1">
      <formula>M54&gt;0</formula>
    </cfRule>
    <cfRule type="expression" priority="51" dxfId="47" stopIfTrue="1">
      <formula>M54=0</formula>
    </cfRule>
  </conditionalFormatting>
  <conditionalFormatting sqref="J62:J63">
    <cfRule type="expression" priority="48" dxfId="0" stopIfTrue="1">
      <formula>M62&gt;0</formula>
    </cfRule>
    <cfRule type="expression" priority="49" dxfId="47" stopIfTrue="1">
      <formula>M62=0</formula>
    </cfRule>
  </conditionalFormatting>
  <conditionalFormatting sqref="J73:J74">
    <cfRule type="expression" priority="46" dxfId="0" stopIfTrue="1">
      <formula>M73&gt;0</formula>
    </cfRule>
    <cfRule type="expression" priority="47" dxfId="47" stopIfTrue="1">
      <formula>M73=0</formula>
    </cfRule>
  </conditionalFormatting>
  <conditionalFormatting sqref="J81:J82">
    <cfRule type="expression" priority="44" dxfId="0" stopIfTrue="1">
      <formula>M81&gt;0</formula>
    </cfRule>
    <cfRule type="expression" priority="45" dxfId="47" stopIfTrue="1">
      <formula>M81=0</formula>
    </cfRule>
  </conditionalFormatting>
  <conditionalFormatting sqref="J89:J90">
    <cfRule type="expression" priority="42" dxfId="0" stopIfTrue="1">
      <formula>M89&gt;0</formula>
    </cfRule>
    <cfRule type="expression" priority="43" dxfId="47" stopIfTrue="1">
      <formula>M89=0</formula>
    </cfRule>
  </conditionalFormatting>
  <conditionalFormatting sqref="J97:J98">
    <cfRule type="expression" priority="40" dxfId="0" stopIfTrue="1">
      <formula>M97&gt;0</formula>
    </cfRule>
    <cfRule type="expression" priority="41" dxfId="47" stopIfTrue="1">
      <formula>M97=0</formula>
    </cfRule>
  </conditionalFormatting>
  <conditionalFormatting sqref="R58:R59">
    <cfRule type="expression" priority="38" dxfId="0" stopIfTrue="1">
      <formula>U58&gt;0</formula>
    </cfRule>
    <cfRule type="expression" priority="39" dxfId="47" stopIfTrue="1">
      <formula>U58=0</formula>
    </cfRule>
  </conditionalFormatting>
  <conditionalFormatting sqref="R26:R27">
    <cfRule type="expression" priority="36" dxfId="0" stopIfTrue="1">
      <formula>U26&gt;0</formula>
    </cfRule>
    <cfRule type="expression" priority="37" dxfId="47" stopIfTrue="1">
      <formula>U26=0</formula>
    </cfRule>
  </conditionalFormatting>
  <conditionalFormatting sqref="R42:R43">
    <cfRule type="expression" priority="34" dxfId="0" stopIfTrue="1">
      <formula>U42&gt;0</formula>
    </cfRule>
    <cfRule type="expression" priority="35" dxfId="47" stopIfTrue="1">
      <formula>U42=0</formula>
    </cfRule>
  </conditionalFormatting>
  <conditionalFormatting sqref="R10:R11">
    <cfRule type="expression" priority="32" dxfId="0" stopIfTrue="1">
      <formula>U10&gt;0</formula>
    </cfRule>
    <cfRule type="expression" priority="33" dxfId="47" stopIfTrue="1">
      <formula>U10=0</formula>
    </cfRule>
  </conditionalFormatting>
  <conditionalFormatting sqref="R87:R88">
    <cfRule type="expression" priority="30" dxfId="0" stopIfTrue="1">
      <formula>U87&gt;0</formula>
    </cfRule>
    <cfRule type="expression" priority="31" dxfId="47" stopIfTrue="1">
      <formula>U87=0</formula>
    </cfRule>
  </conditionalFormatting>
  <conditionalFormatting sqref="R71:R72">
    <cfRule type="expression" priority="28" dxfId="0" stopIfTrue="1">
      <formula>U71&gt;0</formula>
    </cfRule>
    <cfRule type="expression" priority="29" dxfId="47" stopIfTrue="1">
      <formula>U71=0</formula>
    </cfRule>
  </conditionalFormatting>
  <conditionalFormatting sqref="R95:R96">
    <cfRule type="expression" priority="26" dxfId="0" stopIfTrue="1">
      <formula>U95&gt;0</formula>
    </cfRule>
    <cfRule type="expression" priority="27" dxfId="47" stopIfTrue="1">
      <formula>U95=0</formula>
    </cfRule>
  </conditionalFormatting>
  <conditionalFormatting sqref="R79:R80">
    <cfRule type="expression" priority="24" dxfId="0" stopIfTrue="1">
      <formula>U79&gt;0</formula>
    </cfRule>
    <cfRule type="expression" priority="25" dxfId="47" stopIfTrue="1">
      <formula>U79=0</formula>
    </cfRule>
  </conditionalFormatting>
  <conditionalFormatting sqref="Z18:Z19">
    <cfRule type="expression" priority="22" dxfId="0" stopIfTrue="1">
      <formula>AC18&gt;0</formula>
    </cfRule>
    <cfRule type="expression" priority="23" dxfId="47" stopIfTrue="1">
      <formula>AC18=0</formula>
    </cfRule>
  </conditionalFormatting>
  <conditionalFormatting sqref="Z50:Z51">
    <cfRule type="expression" priority="20" dxfId="0" stopIfTrue="1">
      <formula>AC50&gt;0</formula>
    </cfRule>
    <cfRule type="expression" priority="21" dxfId="47" stopIfTrue="1">
      <formula>AC50=0</formula>
    </cfRule>
  </conditionalFormatting>
  <conditionalFormatting sqref="Z91:Z92">
    <cfRule type="expression" priority="18" dxfId="0" stopIfTrue="1">
      <formula>AC91&gt;0</formula>
    </cfRule>
    <cfRule type="expression" priority="19" dxfId="47" stopIfTrue="1">
      <formula>AC91=0</formula>
    </cfRule>
  </conditionalFormatting>
  <conditionalFormatting sqref="Z75:Z76">
    <cfRule type="expression" priority="16" dxfId="0" stopIfTrue="1">
      <formula>AC75&gt;0</formula>
    </cfRule>
    <cfRule type="expression" priority="17" dxfId="47" stopIfTrue="1">
      <formula>AC75=0</formula>
    </cfRule>
  </conditionalFormatting>
  <conditionalFormatting sqref="AI59:AI60">
    <cfRule type="expression" priority="14" dxfId="0" stopIfTrue="1">
      <formula>AL59&gt;0</formula>
    </cfRule>
    <cfRule type="expression" priority="15" dxfId="47" stopIfTrue="1">
      <formula>AL59=0</formula>
    </cfRule>
  </conditionalFormatting>
  <conditionalFormatting sqref="AI64:AI65">
    <cfRule type="expression" priority="12" dxfId="0" stopIfTrue="1">
      <formula>AL64&gt;0</formula>
    </cfRule>
    <cfRule type="expression" priority="13" dxfId="47" stopIfTrue="1">
      <formula>AL64=0</formula>
    </cfRule>
  </conditionalFormatting>
  <conditionalFormatting sqref="AI35:AI36">
    <cfRule type="expression" priority="10" dxfId="0" stopIfTrue="1">
      <formula>AL35&gt;0</formula>
    </cfRule>
    <cfRule type="expression" priority="11" dxfId="47" stopIfTrue="1">
      <formula>AL35=0</formula>
    </cfRule>
  </conditionalFormatting>
  <conditionalFormatting sqref="AI47:AI48">
    <cfRule type="expression" priority="8" dxfId="0" stopIfTrue="1">
      <formula>AL47&gt;0</formula>
    </cfRule>
    <cfRule type="expression" priority="9" dxfId="47" stopIfTrue="1">
      <formula>AL47=0</formula>
    </cfRule>
  </conditionalFormatting>
  <conditionalFormatting sqref="AI52:AI53">
    <cfRule type="expression" priority="6" dxfId="0" stopIfTrue="1">
      <formula>AL52&gt;0</formula>
    </cfRule>
    <cfRule type="expression" priority="7" dxfId="47" stopIfTrue="1">
      <formula>AL52=0</formula>
    </cfRule>
  </conditionalFormatting>
  <conditionalFormatting sqref="AL68">
    <cfRule type="cellIs" priority="5" dxfId="44" operator="lessThan" stopIfTrue="1">
      <formula>AL83</formula>
    </cfRule>
  </conditionalFormatting>
  <conditionalFormatting sqref="AI68:AI69">
    <cfRule type="expression" priority="3" dxfId="0" stopIfTrue="1">
      <formula>AL68&gt;0</formula>
    </cfRule>
    <cfRule type="expression" priority="4" dxfId="47" stopIfTrue="1">
      <formula>AL68=0</formula>
    </cfRule>
  </conditionalFormatting>
  <conditionalFormatting sqref="AI52:AI53">
    <cfRule type="expression" priority="1" dxfId="0" stopIfTrue="1">
      <formula>AL52&gt;0</formula>
    </cfRule>
    <cfRule type="expression" priority="2" dxfId="47" stopIfTrue="1">
      <formula>AL52=0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M18"/>
  <sheetViews>
    <sheetView zoomScale="97" zoomScaleNormal="97" zoomScalePageLayoutView="0" workbookViewId="0" topLeftCell="A1">
      <selection activeCell="O17" sqref="O17"/>
    </sheetView>
  </sheetViews>
  <sheetFormatPr defaultColWidth="9.00390625" defaultRowHeight="12.75"/>
  <cols>
    <col min="1" max="1" width="5.375" style="1" customWidth="1"/>
    <col min="2" max="2" width="24.25390625" style="7" customWidth="1"/>
    <col min="3" max="3" width="11.625" style="7" customWidth="1"/>
    <col min="4" max="5" width="9.875" style="1" customWidth="1"/>
    <col min="6" max="8" width="7.25390625" style="1" customWidth="1"/>
    <col min="9" max="9" width="10.75390625" style="1" customWidth="1"/>
    <col min="10" max="10" width="16.75390625" style="1" customWidth="1"/>
    <col min="11" max="12" width="9.125" style="1" hidden="1" customWidth="1"/>
    <col min="13" max="16384" width="9.125" style="1" customWidth="1"/>
  </cols>
  <sheetData>
    <row r="3" spans="2:7" ht="20.25">
      <c r="B3" s="2" t="s">
        <v>22</v>
      </c>
      <c r="G3" s="32" t="s">
        <v>23</v>
      </c>
    </row>
    <row r="4" spans="1:13" s="5" customFormat="1" ht="12.75" customHeight="1" thickBot="1">
      <c r="A4" s="1"/>
      <c r="B4" s="7"/>
      <c r="C4" s="7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5" customFormat="1" ht="26.25" thickBot="1">
      <c r="A5" s="1"/>
      <c r="B5" s="46" t="s">
        <v>148</v>
      </c>
      <c r="C5" s="47">
        <f>D5+E5</f>
        <v>460</v>
      </c>
      <c r="D5" s="241">
        <v>224</v>
      </c>
      <c r="E5" s="241">
        <v>236</v>
      </c>
      <c r="F5" s="1"/>
      <c r="G5" s="48">
        <v>1</v>
      </c>
      <c r="H5" s="1"/>
      <c r="I5" s="1"/>
      <c r="J5" s="1"/>
      <c r="K5" s="1"/>
      <c r="L5" s="1"/>
      <c r="M5" s="1"/>
    </row>
    <row r="6" spans="1:13" s="5" customFormat="1" ht="26.25" thickBot="1">
      <c r="A6" s="1"/>
      <c r="B6" s="46" t="s">
        <v>143</v>
      </c>
      <c r="C6" s="47">
        <f>D6+E6</f>
        <v>452</v>
      </c>
      <c r="D6" s="241">
        <v>215</v>
      </c>
      <c r="E6" s="241">
        <v>237</v>
      </c>
      <c r="F6" s="1"/>
      <c r="G6" s="48">
        <v>2</v>
      </c>
      <c r="H6" s="1"/>
      <c r="I6" s="1"/>
      <c r="J6" s="1"/>
      <c r="K6" s="1"/>
      <c r="L6" s="1"/>
      <c r="M6" s="1"/>
    </row>
    <row r="7" spans="1:13" s="5" customFormat="1" ht="15.75" customHeight="1">
      <c r="A7" s="1"/>
      <c r="B7" s="239"/>
      <c r="C7" s="240"/>
      <c r="D7" s="237"/>
      <c r="E7" s="238"/>
      <c r="F7" s="1"/>
      <c r="G7" s="237"/>
      <c r="H7" s="1"/>
      <c r="I7" s="1"/>
      <c r="J7" s="1"/>
      <c r="K7" s="1"/>
      <c r="L7" s="1"/>
      <c r="M7" s="1"/>
    </row>
    <row r="8" spans="1:13" s="5" customFormat="1" ht="15.75" customHeight="1">
      <c r="A8" s="1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5" customFormat="1" ht="5.25" customHeight="1" thickBot="1">
      <c r="A9" s="1"/>
      <c r="B9" s="7"/>
      <c r="C9" s="7"/>
      <c r="D9" s="238"/>
      <c r="E9" s="238"/>
      <c r="F9" s="1"/>
      <c r="G9" s="1"/>
      <c r="H9" s="1"/>
      <c r="I9" s="1"/>
      <c r="J9" s="1"/>
      <c r="K9" s="1"/>
      <c r="L9" s="1"/>
      <c r="M9" s="1"/>
    </row>
    <row r="10" spans="1:13" s="5" customFormat="1" ht="28.5" customHeight="1" thickBot="1">
      <c r="A10" s="1"/>
      <c r="B10" s="46" t="s">
        <v>150</v>
      </c>
      <c r="C10" s="240"/>
      <c r="D10" s="240"/>
      <c r="E10" s="47">
        <v>200</v>
      </c>
      <c r="F10" s="1"/>
      <c r="G10" s="48">
        <v>3</v>
      </c>
      <c r="H10" s="1"/>
      <c r="I10" s="1"/>
      <c r="J10" s="1"/>
      <c r="K10" s="1"/>
      <c r="L10" s="1"/>
      <c r="M10" s="1"/>
    </row>
    <row r="11" spans="1:13" s="5" customFormat="1" ht="15.75" customHeight="1" thickBot="1">
      <c r="A11" s="1"/>
      <c r="B11" s="7"/>
      <c r="C11" s="7"/>
      <c r="D11" s="238"/>
      <c r="E11" s="238"/>
      <c r="F11" s="1"/>
      <c r="G11" s="1"/>
      <c r="H11" s="1"/>
      <c r="I11" s="1"/>
      <c r="J11" s="1"/>
      <c r="K11" s="1"/>
      <c r="L11" s="1"/>
      <c r="M11" s="1"/>
    </row>
    <row r="12" spans="1:13" s="5" customFormat="1" ht="30.75" customHeight="1" thickBot="1">
      <c r="A12" s="1"/>
      <c r="B12" s="46" t="s">
        <v>158</v>
      </c>
      <c r="C12" s="240"/>
      <c r="D12" s="47">
        <v>153</v>
      </c>
      <c r="E12" s="238"/>
      <c r="F12" s="1"/>
      <c r="G12" s="48">
        <v>4</v>
      </c>
      <c r="H12" s="1"/>
      <c r="I12" s="1"/>
      <c r="J12" s="1"/>
      <c r="K12" s="1"/>
      <c r="L12" s="1"/>
      <c r="M12" s="1"/>
    </row>
    <row r="13" spans="1:13" s="5" customFormat="1" ht="15.75" customHeight="1" thickBot="1">
      <c r="A13" s="1"/>
      <c r="B13" s="7"/>
      <c r="C13" s="7"/>
      <c r="D13" s="238"/>
      <c r="E13" s="238"/>
      <c r="F13" s="1"/>
      <c r="G13" s="1"/>
      <c r="H13" s="1"/>
      <c r="I13" s="1"/>
      <c r="J13" s="1"/>
      <c r="K13" s="1"/>
      <c r="L13" s="1"/>
      <c r="M13" s="1"/>
    </row>
    <row r="14" spans="2:7" ht="26.25" thickBot="1">
      <c r="B14" s="46" t="s">
        <v>134</v>
      </c>
      <c r="C14" s="47">
        <v>187</v>
      </c>
      <c r="D14" s="237"/>
      <c r="E14" s="237"/>
      <c r="G14" s="48">
        <v>5</v>
      </c>
    </row>
    <row r="15" spans="4:5" ht="13.5" thickBot="1">
      <c r="D15" s="238"/>
      <c r="E15" s="238"/>
    </row>
    <row r="16" spans="2:5" ht="26.25" thickBot="1">
      <c r="B16" s="46" t="s">
        <v>143</v>
      </c>
      <c r="C16" s="47">
        <v>236</v>
      </c>
      <c r="D16" s="47">
        <v>192</v>
      </c>
      <c r="E16" s="47">
        <v>203</v>
      </c>
    </row>
    <row r="17" spans="4:5" ht="12.75">
      <c r="D17" s="238"/>
      <c r="E17" s="238"/>
    </row>
    <row r="18" spans="4:5" ht="27.75" customHeight="1">
      <c r="D18" s="238"/>
      <c r="E18" s="238"/>
    </row>
    <row r="19" ht="27.75" customHeight="1"/>
    <row r="20" ht="27.75" customHeight="1"/>
    <row r="23" ht="26.25" customHeight="1"/>
    <row r="25" ht="25.5" customHeight="1"/>
    <row r="27" ht="27" customHeight="1"/>
    <row r="29" ht="24.75" customHeight="1"/>
  </sheetData>
  <sheetProtection/>
  <printOptions/>
  <pageMargins left="0.7480314960629921" right="0.7480314960629921" top="0.3937007874015748" bottom="0.1968503937007874" header="0.5118110236220472" footer="0.2362204724409449"/>
  <pageSetup fitToHeight="2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110" zoomScaleNormal="110" zoomScalePageLayoutView="0" workbookViewId="0" topLeftCell="A1">
      <selection activeCell="C19" sqref="C19"/>
    </sheetView>
  </sheetViews>
  <sheetFormatPr defaultColWidth="9.00390625" defaultRowHeight="12.75"/>
  <cols>
    <col min="1" max="1" width="3.25390625" style="1" bestFit="1" customWidth="1"/>
    <col min="2" max="2" width="25.125" style="7" bestFit="1" customWidth="1"/>
    <col min="3" max="3" width="3.875" style="3" customWidth="1"/>
    <col min="4" max="4" width="1.875" style="1" hidden="1" customWidth="1"/>
    <col min="5" max="9" width="7.25390625" style="1" customWidth="1"/>
    <col min="10" max="10" width="5.875" style="1" customWidth="1"/>
    <col min="11" max="11" width="6.875" style="1" bestFit="1" customWidth="1"/>
    <col min="12" max="12" width="9.25390625" style="169" bestFit="1" customWidth="1"/>
    <col min="13" max="13" width="6.25390625" style="85" bestFit="1" customWidth="1"/>
    <col min="14" max="14" width="9.125" style="1" hidden="1" customWidth="1"/>
    <col min="15" max="15" width="7.00390625" style="1" bestFit="1" customWidth="1"/>
    <col min="16" max="16384" width="9.125" style="1" customWidth="1"/>
  </cols>
  <sheetData>
    <row r="2" ht="20.25">
      <c r="B2" s="2" t="s">
        <v>30</v>
      </c>
    </row>
    <row r="3" ht="13.5" thickBot="1"/>
    <row r="4" spans="1:15" s="5" customFormat="1" ht="12.75" customHeight="1" thickBot="1">
      <c r="A4" s="252" t="s">
        <v>0</v>
      </c>
      <c r="B4" s="254" t="s">
        <v>31</v>
      </c>
      <c r="C4" s="223" t="s">
        <v>6</v>
      </c>
      <c r="D4" s="217" t="s">
        <v>3</v>
      </c>
      <c r="E4" s="219" t="s">
        <v>27</v>
      </c>
      <c r="F4" s="220"/>
      <c r="G4" s="220"/>
      <c r="H4" s="220"/>
      <c r="I4" s="220"/>
      <c r="J4" s="220"/>
      <c r="K4" s="214" t="s">
        <v>24</v>
      </c>
      <c r="L4" s="221" t="s">
        <v>25</v>
      </c>
      <c r="M4" s="262" t="s">
        <v>28</v>
      </c>
      <c r="N4" s="264" t="s">
        <v>28</v>
      </c>
      <c r="O4" s="264" t="s">
        <v>29</v>
      </c>
    </row>
    <row r="5" spans="1:15" s="5" customFormat="1" ht="15.75" thickBot="1">
      <c r="A5" s="216"/>
      <c r="B5" s="255"/>
      <c r="C5" s="213"/>
      <c r="D5" s="218"/>
      <c r="E5" s="74">
        <v>1</v>
      </c>
      <c r="F5" s="39">
        <v>2</v>
      </c>
      <c r="G5" s="39">
        <v>3</v>
      </c>
      <c r="H5" s="39">
        <v>4</v>
      </c>
      <c r="I5" s="39">
        <v>5</v>
      </c>
      <c r="J5" s="75">
        <v>6</v>
      </c>
      <c r="K5" s="215"/>
      <c r="L5" s="222"/>
      <c r="M5" s="263"/>
      <c r="N5" s="236"/>
      <c r="O5" s="236"/>
    </row>
    <row r="6" spans="1:15" s="5" customFormat="1" ht="15.75" customHeight="1" thickBot="1">
      <c r="A6" s="60">
        <v>1</v>
      </c>
      <c r="B6" s="144" t="s">
        <v>119</v>
      </c>
      <c r="C6" s="163" t="s">
        <v>126</v>
      </c>
      <c r="D6" s="70"/>
      <c r="E6" s="20">
        <v>170</v>
      </c>
      <c r="F6" s="21">
        <v>196</v>
      </c>
      <c r="G6" s="21">
        <v>201</v>
      </c>
      <c r="H6" s="21">
        <v>184</v>
      </c>
      <c r="I6" s="21">
        <v>247</v>
      </c>
      <c r="J6" s="164">
        <v>205</v>
      </c>
      <c r="K6" s="57">
        <f aca="true" t="shared" si="0" ref="K6:K15">SUM(E6:J6)</f>
        <v>1203</v>
      </c>
      <c r="L6" s="170">
        <f aca="true" t="shared" si="1" ref="L6:L15">AVERAGE(E6:J6)</f>
        <v>200.5</v>
      </c>
      <c r="M6" s="86">
        <f aca="true" t="shared" si="2" ref="M6:M15">MIN(E6:J6)</f>
        <v>170</v>
      </c>
      <c r="N6" s="53" t="e">
        <f>IF(#REF!&gt;0,(H6+D6),"")</f>
        <v>#REF!</v>
      </c>
      <c r="O6" s="49">
        <f aca="true" t="shared" si="3" ref="O6:O15">MAX(E6:J6)</f>
        <v>247</v>
      </c>
    </row>
    <row r="7" spans="1:15" s="5" customFormat="1" ht="15.75" customHeight="1" thickBot="1">
      <c r="A7" s="61">
        <v>2</v>
      </c>
      <c r="B7" s="145" t="s">
        <v>121</v>
      </c>
      <c r="C7" s="162" t="s">
        <v>126</v>
      </c>
      <c r="D7" s="71"/>
      <c r="E7" s="13">
        <v>279</v>
      </c>
      <c r="F7" s="6">
        <v>169</v>
      </c>
      <c r="G7" s="6">
        <v>172</v>
      </c>
      <c r="H7" s="6">
        <v>169</v>
      </c>
      <c r="I7" s="6">
        <v>221</v>
      </c>
      <c r="J7" s="31">
        <v>168</v>
      </c>
      <c r="K7" s="58">
        <f t="shared" si="0"/>
        <v>1178</v>
      </c>
      <c r="L7" s="170">
        <f t="shared" si="1"/>
        <v>196.33333333333334</v>
      </c>
      <c r="M7" s="87">
        <f t="shared" si="2"/>
        <v>168</v>
      </c>
      <c r="N7" s="34" t="e">
        <f>IF(#REF!&gt;0,(H7+D7),"")</f>
        <v>#REF!</v>
      </c>
      <c r="O7" s="12">
        <f t="shared" si="3"/>
        <v>279</v>
      </c>
    </row>
    <row r="8" spans="1:15" s="5" customFormat="1" ht="15.75" customHeight="1" thickBot="1">
      <c r="A8" s="61">
        <v>3</v>
      </c>
      <c r="B8" s="145" t="s">
        <v>123</v>
      </c>
      <c r="C8" s="143"/>
      <c r="D8" s="72"/>
      <c r="E8" s="11">
        <v>175</v>
      </c>
      <c r="F8" s="4">
        <v>180</v>
      </c>
      <c r="G8" s="4">
        <v>146</v>
      </c>
      <c r="H8" s="4">
        <v>213</v>
      </c>
      <c r="I8" s="4">
        <v>221</v>
      </c>
      <c r="J8" s="30">
        <v>162</v>
      </c>
      <c r="K8" s="58">
        <f t="shared" si="0"/>
        <v>1097</v>
      </c>
      <c r="L8" s="170">
        <f t="shared" si="1"/>
        <v>182.83333333333334</v>
      </c>
      <c r="M8" s="87">
        <f t="shared" si="2"/>
        <v>146</v>
      </c>
      <c r="N8" s="34" t="e">
        <f>IF(#REF!&gt;0,(H8+D8),"")</f>
        <v>#REF!</v>
      </c>
      <c r="O8" s="12">
        <f t="shared" si="3"/>
        <v>221</v>
      </c>
    </row>
    <row r="9" spans="1:15" s="5" customFormat="1" ht="15.75" customHeight="1" thickBot="1">
      <c r="A9" s="61">
        <v>4</v>
      </c>
      <c r="B9" s="145" t="s">
        <v>120</v>
      </c>
      <c r="C9" s="162"/>
      <c r="D9" s="72"/>
      <c r="E9" s="11">
        <v>182</v>
      </c>
      <c r="F9" s="4">
        <v>173</v>
      </c>
      <c r="G9" s="4">
        <v>180</v>
      </c>
      <c r="H9" s="4">
        <v>169</v>
      </c>
      <c r="I9" s="4">
        <v>173</v>
      </c>
      <c r="J9" s="30">
        <v>209</v>
      </c>
      <c r="K9" s="58">
        <f t="shared" si="0"/>
        <v>1086</v>
      </c>
      <c r="L9" s="170">
        <f t="shared" si="1"/>
        <v>181</v>
      </c>
      <c r="M9" s="87">
        <f t="shared" si="2"/>
        <v>169</v>
      </c>
      <c r="N9" s="34" t="e">
        <f>IF(#REF!&gt;0,(H9+D9),"")</f>
        <v>#REF!</v>
      </c>
      <c r="O9" s="12">
        <f t="shared" si="3"/>
        <v>209</v>
      </c>
    </row>
    <row r="10" spans="1:15" s="5" customFormat="1" ht="15.75" customHeight="1" thickBot="1">
      <c r="A10" s="61">
        <v>5</v>
      </c>
      <c r="B10" s="145" t="s">
        <v>116</v>
      </c>
      <c r="C10" s="162" t="s">
        <v>126</v>
      </c>
      <c r="D10" s="71"/>
      <c r="E10" s="11">
        <v>174</v>
      </c>
      <c r="F10" s="4">
        <v>178</v>
      </c>
      <c r="G10" s="4">
        <v>193</v>
      </c>
      <c r="H10" s="4">
        <v>178</v>
      </c>
      <c r="I10" s="4">
        <v>154</v>
      </c>
      <c r="J10" s="30">
        <v>201</v>
      </c>
      <c r="K10" s="58">
        <f t="shared" si="0"/>
        <v>1078</v>
      </c>
      <c r="L10" s="170">
        <f t="shared" si="1"/>
        <v>179.66666666666666</v>
      </c>
      <c r="M10" s="87">
        <f t="shared" si="2"/>
        <v>154</v>
      </c>
      <c r="N10" s="34" t="e">
        <f>IF(#REF!&gt;0,(H10+D10),"")</f>
        <v>#REF!</v>
      </c>
      <c r="O10" s="12">
        <f t="shared" si="3"/>
        <v>201</v>
      </c>
    </row>
    <row r="11" spans="1:15" s="5" customFormat="1" ht="15.75" customHeight="1" thickBot="1">
      <c r="A11" s="61">
        <v>6</v>
      </c>
      <c r="B11" s="145" t="s">
        <v>122</v>
      </c>
      <c r="C11" s="143" t="s">
        <v>126</v>
      </c>
      <c r="D11" s="71"/>
      <c r="E11" s="13">
        <v>178</v>
      </c>
      <c r="F11" s="6">
        <v>188</v>
      </c>
      <c r="G11" s="6">
        <v>159</v>
      </c>
      <c r="H11" s="6">
        <v>159</v>
      </c>
      <c r="I11" s="6">
        <v>198</v>
      </c>
      <c r="J11" s="31">
        <v>174</v>
      </c>
      <c r="K11" s="58">
        <f t="shared" si="0"/>
        <v>1056</v>
      </c>
      <c r="L11" s="170">
        <f t="shared" si="1"/>
        <v>176</v>
      </c>
      <c r="M11" s="87">
        <f t="shared" si="2"/>
        <v>159</v>
      </c>
      <c r="N11" s="34" t="e">
        <f>IF(#REF!&gt;0,(H11+D11),"")</f>
        <v>#REF!</v>
      </c>
      <c r="O11" s="12">
        <f t="shared" si="3"/>
        <v>198</v>
      </c>
    </row>
    <row r="12" spans="1:15" s="5" customFormat="1" ht="15.75" customHeight="1" thickBot="1">
      <c r="A12" s="61">
        <v>7</v>
      </c>
      <c r="B12" s="145" t="s">
        <v>117</v>
      </c>
      <c r="C12" s="162" t="s">
        <v>126</v>
      </c>
      <c r="D12" s="72"/>
      <c r="E12" s="11">
        <v>159</v>
      </c>
      <c r="F12" s="4">
        <v>179</v>
      </c>
      <c r="G12" s="4">
        <v>188</v>
      </c>
      <c r="H12" s="4">
        <v>190</v>
      </c>
      <c r="I12" s="4">
        <v>147</v>
      </c>
      <c r="J12" s="30">
        <v>180</v>
      </c>
      <c r="K12" s="58">
        <f t="shared" si="0"/>
        <v>1043</v>
      </c>
      <c r="L12" s="170">
        <f t="shared" si="1"/>
        <v>173.83333333333334</v>
      </c>
      <c r="M12" s="87">
        <f t="shared" si="2"/>
        <v>147</v>
      </c>
      <c r="N12" s="34" t="e">
        <f>IF(#REF!&gt;0,(H12+D12),"")</f>
        <v>#REF!</v>
      </c>
      <c r="O12" s="12">
        <f t="shared" si="3"/>
        <v>190</v>
      </c>
    </row>
    <row r="13" spans="1:15" s="5" customFormat="1" ht="15.75" customHeight="1" thickBot="1">
      <c r="A13" s="61">
        <v>8</v>
      </c>
      <c r="B13" s="145" t="s">
        <v>124</v>
      </c>
      <c r="C13" s="162"/>
      <c r="D13" s="71"/>
      <c r="E13" s="13">
        <v>137</v>
      </c>
      <c r="F13" s="6">
        <v>189</v>
      </c>
      <c r="G13" s="6">
        <v>125</v>
      </c>
      <c r="H13" s="6">
        <v>211</v>
      </c>
      <c r="I13" s="6">
        <v>153</v>
      </c>
      <c r="J13" s="31">
        <v>204</v>
      </c>
      <c r="K13" s="58">
        <f t="shared" si="0"/>
        <v>1019</v>
      </c>
      <c r="L13" s="170">
        <f t="shared" si="1"/>
        <v>169.83333333333334</v>
      </c>
      <c r="M13" s="87">
        <f t="shared" si="2"/>
        <v>125</v>
      </c>
      <c r="N13" s="34" t="e">
        <f>IF(#REF!&gt;0,(H13+D13),"")</f>
        <v>#REF!</v>
      </c>
      <c r="O13" s="12">
        <f t="shared" si="3"/>
        <v>211</v>
      </c>
    </row>
    <row r="14" spans="1:15" s="5" customFormat="1" ht="15.75" customHeight="1" thickBot="1">
      <c r="A14" s="61">
        <v>9</v>
      </c>
      <c r="B14" s="145" t="s">
        <v>118</v>
      </c>
      <c r="C14" s="162"/>
      <c r="D14" s="71"/>
      <c r="E14" s="13">
        <v>159</v>
      </c>
      <c r="F14" s="6">
        <v>139</v>
      </c>
      <c r="G14" s="6">
        <v>212</v>
      </c>
      <c r="H14" s="6">
        <v>164</v>
      </c>
      <c r="I14" s="6">
        <v>182</v>
      </c>
      <c r="J14" s="31">
        <v>156</v>
      </c>
      <c r="K14" s="58">
        <f t="shared" si="0"/>
        <v>1012</v>
      </c>
      <c r="L14" s="170">
        <f t="shared" si="1"/>
        <v>168.66666666666666</v>
      </c>
      <c r="M14" s="87">
        <f t="shared" si="2"/>
        <v>139</v>
      </c>
      <c r="N14" s="34" t="e">
        <f>IF(#REF!&gt;0,(H14+D14),"")</f>
        <v>#REF!</v>
      </c>
      <c r="O14" s="12">
        <f t="shared" si="3"/>
        <v>212</v>
      </c>
    </row>
    <row r="15" spans="1:15" s="5" customFormat="1" ht="15.75" customHeight="1" thickBot="1">
      <c r="A15" s="62">
        <v>10</v>
      </c>
      <c r="B15" s="146" t="s">
        <v>127</v>
      </c>
      <c r="C15" s="161"/>
      <c r="D15" s="90"/>
      <c r="E15" s="15">
        <v>181</v>
      </c>
      <c r="F15" s="16">
        <v>175</v>
      </c>
      <c r="G15" s="16">
        <v>191</v>
      </c>
      <c r="H15" s="16">
        <v>157</v>
      </c>
      <c r="I15" s="16">
        <v>138</v>
      </c>
      <c r="J15" s="174">
        <v>113</v>
      </c>
      <c r="K15" s="59">
        <f t="shared" si="0"/>
        <v>955</v>
      </c>
      <c r="L15" s="185">
        <f t="shared" si="1"/>
        <v>159.16666666666666</v>
      </c>
      <c r="M15" s="88">
        <f t="shared" si="2"/>
        <v>113</v>
      </c>
      <c r="N15" s="55" t="e">
        <f>IF(#REF!&gt;0,(H15+D15),"")</f>
        <v>#REF!</v>
      </c>
      <c r="O15" s="51">
        <f t="shared" si="3"/>
        <v>191</v>
      </c>
    </row>
  </sheetData>
  <sheetProtection/>
  <mergeCells count="10">
    <mergeCell ref="M4:M5"/>
    <mergeCell ref="N4:N5"/>
    <mergeCell ref="O4:O5"/>
    <mergeCell ref="A4:A5"/>
    <mergeCell ref="D4:D5"/>
    <mergeCell ref="E4:J4"/>
    <mergeCell ref="B4:B5"/>
    <mergeCell ref="L4:L5"/>
    <mergeCell ref="C4:C5"/>
    <mergeCell ref="K4:K5"/>
  </mergeCells>
  <printOptions/>
  <pageMargins left="0.7480314960629921" right="0.7480314960629921" top="0.3937007874015748" bottom="0.1968503937007874" header="0.5118110236220472" footer="0.2362204724409449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zoomScale="110" zoomScaleNormal="110" zoomScalePageLayoutView="0" workbookViewId="0" topLeftCell="A1">
      <selection activeCell="R11" sqref="R11"/>
    </sheetView>
  </sheetViews>
  <sheetFormatPr defaultColWidth="9.00390625" defaultRowHeight="12.75"/>
  <cols>
    <col min="1" max="1" width="5.375" style="1" customWidth="1"/>
    <col min="2" max="2" width="23.625" style="7" customWidth="1"/>
    <col min="3" max="3" width="3.625" style="7" bestFit="1" customWidth="1"/>
    <col min="4" max="4" width="3.75390625" style="3" customWidth="1"/>
    <col min="5" max="5" width="5.375" style="1" customWidth="1"/>
    <col min="6" max="11" width="7.25390625" style="1" customWidth="1"/>
    <col min="12" max="12" width="9.25390625" style="169" bestFit="1" customWidth="1"/>
    <col min="13" max="14" width="6.25390625" style="1" bestFit="1" customWidth="1"/>
    <col min="15" max="16" width="9.125" style="1" hidden="1" customWidth="1"/>
    <col min="17" max="16384" width="9.125" style="1" customWidth="1"/>
  </cols>
  <sheetData>
    <row r="2" spans="2:3" ht="20.25">
      <c r="B2" s="2" t="s">
        <v>32</v>
      </c>
      <c r="C2" s="8"/>
    </row>
    <row r="3" spans="3:4" ht="13.5" thickBot="1">
      <c r="C3" s="3"/>
      <c r="D3" s="1"/>
    </row>
    <row r="4" spans="1:16" ht="15.75" thickBot="1">
      <c r="A4" s="252" t="s">
        <v>0</v>
      </c>
      <c r="B4" s="254" t="s">
        <v>31</v>
      </c>
      <c r="C4" s="223" t="s">
        <v>6</v>
      </c>
      <c r="D4" s="217" t="s">
        <v>3</v>
      </c>
      <c r="E4" s="219" t="s">
        <v>27</v>
      </c>
      <c r="F4" s="220"/>
      <c r="G4" s="220"/>
      <c r="H4" s="220"/>
      <c r="I4" s="220"/>
      <c r="J4" s="220"/>
      <c r="K4" s="214" t="s">
        <v>24</v>
      </c>
      <c r="L4" s="221" t="s">
        <v>25</v>
      </c>
      <c r="M4" s="264" t="s">
        <v>28</v>
      </c>
      <c r="N4" s="264" t="s">
        <v>28</v>
      </c>
      <c r="O4" s="264" t="s">
        <v>29</v>
      </c>
      <c r="P4" s="5"/>
    </row>
    <row r="5" spans="1:16" ht="15.75" thickBot="1">
      <c r="A5" s="216"/>
      <c r="B5" s="160"/>
      <c r="C5" s="213"/>
      <c r="D5" s="218"/>
      <c r="E5" s="74">
        <v>1</v>
      </c>
      <c r="F5" s="39">
        <v>2</v>
      </c>
      <c r="G5" s="39">
        <v>3</v>
      </c>
      <c r="H5" s="39">
        <v>4</v>
      </c>
      <c r="I5" s="39">
        <v>5</v>
      </c>
      <c r="J5" s="75">
        <v>6</v>
      </c>
      <c r="K5" s="215"/>
      <c r="L5" s="222"/>
      <c r="M5" s="236"/>
      <c r="N5" s="236"/>
      <c r="O5" s="236"/>
      <c r="P5" s="5"/>
    </row>
    <row r="6" spans="1:16" ht="15.75" thickBot="1">
      <c r="A6" s="60">
        <v>1</v>
      </c>
      <c r="B6" s="165" t="s">
        <v>133</v>
      </c>
      <c r="C6" s="172"/>
      <c r="D6" s="70"/>
      <c r="E6" s="20">
        <v>171</v>
      </c>
      <c r="F6" s="21">
        <v>221</v>
      </c>
      <c r="G6" s="21">
        <v>182</v>
      </c>
      <c r="H6" s="21">
        <v>200</v>
      </c>
      <c r="I6" s="21">
        <v>181</v>
      </c>
      <c r="J6" s="164">
        <v>210</v>
      </c>
      <c r="K6" s="57">
        <f aca="true" t="shared" si="0" ref="K6:K18">SUM(E6:J6)</f>
        <v>1165</v>
      </c>
      <c r="L6" s="170">
        <f aca="true" t="shared" si="1" ref="L6:L18">AVERAGE(E6:J6)</f>
        <v>194.16666666666666</v>
      </c>
      <c r="M6" s="37">
        <f aca="true" t="shared" si="2" ref="M6:M18">MIN(E6:J6)</f>
        <v>171</v>
      </c>
      <c r="N6" s="49">
        <f aca="true" t="shared" si="3" ref="N6:N18">MAX(E6:J6)</f>
        <v>221</v>
      </c>
      <c r="O6" s="36">
        <f>MAX(E6:J6)</f>
        <v>221</v>
      </c>
      <c r="P6" s="5"/>
    </row>
    <row r="7" spans="1:16" ht="15.75" thickBot="1">
      <c r="A7" s="61">
        <v>2</v>
      </c>
      <c r="B7" s="166" t="s">
        <v>129</v>
      </c>
      <c r="C7" s="67"/>
      <c r="D7" s="71"/>
      <c r="E7" s="13">
        <v>206</v>
      </c>
      <c r="F7" s="6">
        <v>211</v>
      </c>
      <c r="G7" s="6">
        <v>153</v>
      </c>
      <c r="H7" s="6">
        <v>193</v>
      </c>
      <c r="I7" s="6">
        <v>193</v>
      </c>
      <c r="J7" s="31">
        <v>180</v>
      </c>
      <c r="K7" s="58">
        <f t="shared" si="0"/>
        <v>1136</v>
      </c>
      <c r="L7" s="183">
        <f t="shared" si="1"/>
        <v>189.33333333333334</v>
      </c>
      <c r="M7" s="37">
        <f t="shared" si="2"/>
        <v>153</v>
      </c>
      <c r="N7" s="49">
        <f t="shared" si="3"/>
        <v>211</v>
      </c>
      <c r="O7" s="80">
        <f aca="true" t="shared" si="4" ref="O7:O17">MAX(E7:J7)</f>
        <v>211</v>
      </c>
      <c r="P7" s="5"/>
    </row>
    <row r="8" spans="1:16" ht="15.75" thickBot="1">
      <c r="A8" s="61">
        <v>3</v>
      </c>
      <c r="B8" s="166" t="s">
        <v>116</v>
      </c>
      <c r="C8" s="68"/>
      <c r="D8" s="71"/>
      <c r="E8" s="13">
        <v>171</v>
      </c>
      <c r="F8" s="6">
        <v>221</v>
      </c>
      <c r="G8" s="6">
        <v>188</v>
      </c>
      <c r="H8" s="6">
        <v>194</v>
      </c>
      <c r="I8" s="6">
        <v>170</v>
      </c>
      <c r="J8" s="31">
        <v>184</v>
      </c>
      <c r="K8" s="58">
        <f t="shared" si="0"/>
        <v>1128</v>
      </c>
      <c r="L8" s="183">
        <f t="shared" si="1"/>
        <v>188</v>
      </c>
      <c r="M8" s="37">
        <f t="shared" si="2"/>
        <v>170</v>
      </c>
      <c r="N8" s="49">
        <f t="shared" si="3"/>
        <v>221</v>
      </c>
      <c r="O8" s="80">
        <f t="shared" si="4"/>
        <v>221</v>
      </c>
      <c r="P8" s="5"/>
    </row>
    <row r="9" spans="1:16" ht="15.75" thickBot="1">
      <c r="A9" s="61">
        <v>4</v>
      </c>
      <c r="B9" s="168" t="s">
        <v>131</v>
      </c>
      <c r="C9" s="67" t="s">
        <v>126</v>
      </c>
      <c r="D9" s="71">
        <v>10</v>
      </c>
      <c r="E9" s="13">
        <v>173</v>
      </c>
      <c r="F9" s="6">
        <v>208</v>
      </c>
      <c r="G9" s="6">
        <v>165</v>
      </c>
      <c r="H9" s="6">
        <v>189</v>
      </c>
      <c r="I9" s="6">
        <v>182</v>
      </c>
      <c r="J9" s="31">
        <v>182</v>
      </c>
      <c r="K9" s="58">
        <f t="shared" si="0"/>
        <v>1099</v>
      </c>
      <c r="L9" s="183">
        <f t="shared" si="1"/>
        <v>183.16666666666666</v>
      </c>
      <c r="M9" s="37">
        <f t="shared" si="2"/>
        <v>165</v>
      </c>
      <c r="N9" s="49">
        <f t="shared" si="3"/>
        <v>208</v>
      </c>
      <c r="O9" s="80">
        <f t="shared" si="4"/>
        <v>208</v>
      </c>
      <c r="P9" s="5"/>
    </row>
    <row r="10" spans="1:16" ht="16.5" customHeight="1" thickBot="1">
      <c r="A10" s="61">
        <v>5</v>
      </c>
      <c r="B10" s="166" t="s">
        <v>130</v>
      </c>
      <c r="C10" s="68"/>
      <c r="D10" s="71"/>
      <c r="E10" s="13">
        <v>154</v>
      </c>
      <c r="F10" s="6">
        <v>191</v>
      </c>
      <c r="G10" s="6">
        <v>157</v>
      </c>
      <c r="H10" s="6">
        <v>189</v>
      </c>
      <c r="I10" s="6">
        <v>213</v>
      </c>
      <c r="J10" s="31">
        <v>178</v>
      </c>
      <c r="K10" s="58">
        <f t="shared" si="0"/>
        <v>1082</v>
      </c>
      <c r="L10" s="183">
        <f t="shared" si="1"/>
        <v>180.33333333333334</v>
      </c>
      <c r="M10" s="37">
        <f t="shared" si="2"/>
        <v>154</v>
      </c>
      <c r="N10" s="49">
        <f t="shared" si="3"/>
        <v>213</v>
      </c>
      <c r="O10" s="80">
        <f t="shared" si="4"/>
        <v>213</v>
      </c>
      <c r="P10" s="5"/>
    </row>
    <row r="11" spans="1:16" ht="15.75" thickBot="1">
      <c r="A11" s="61">
        <v>6</v>
      </c>
      <c r="B11" s="166" t="s">
        <v>117</v>
      </c>
      <c r="C11" s="67"/>
      <c r="D11" s="72"/>
      <c r="E11" s="11">
        <v>152</v>
      </c>
      <c r="F11" s="4">
        <v>174</v>
      </c>
      <c r="G11" s="4">
        <v>203</v>
      </c>
      <c r="H11" s="4">
        <v>159</v>
      </c>
      <c r="I11" s="4">
        <v>161</v>
      </c>
      <c r="J11" s="30">
        <v>179</v>
      </c>
      <c r="K11" s="58">
        <f t="shared" si="0"/>
        <v>1028</v>
      </c>
      <c r="L11" s="183">
        <f t="shared" si="1"/>
        <v>171.33333333333334</v>
      </c>
      <c r="M11" s="37">
        <f t="shared" si="2"/>
        <v>152</v>
      </c>
      <c r="N11" s="49">
        <f t="shared" si="3"/>
        <v>203</v>
      </c>
      <c r="O11" s="80">
        <f t="shared" si="4"/>
        <v>203</v>
      </c>
      <c r="P11" s="5"/>
    </row>
    <row r="12" spans="1:16" ht="15.75" thickBot="1">
      <c r="A12" s="61">
        <v>7</v>
      </c>
      <c r="B12" s="166" t="s">
        <v>145</v>
      </c>
      <c r="C12" s="67"/>
      <c r="D12" s="72"/>
      <c r="E12" s="11">
        <v>171</v>
      </c>
      <c r="F12" s="4">
        <v>214</v>
      </c>
      <c r="G12" s="4">
        <v>161</v>
      </c>
      <c r="H12" s="4">
        <v>169</v>
      </c>
      <c r="I12" s="4">
        <v>166</v>
      </c>
      <c r="J12" s="30">
        <v>121</v>
      </c>
      <c r="K12" s="58">
        <f t="shared" si="0"/>
        <v>1002</v>
      </c>
      <c r="L12" s="183">
        <f t="shared" si="1"/>
        <v>167</v>
      </c>
      <c r="M12" s="37">
        <f t="shared" si="2"/>
        <v>121</v>
      </c>
      <c r="N12" s="49">
        <f t="shared" si="3"/>
        <v>214</v>
      </c>
      <c r="O12" s="80">
        <f t="shared" si="4"/>
        <v>214</v>
      </c>
      <c r="P12" s="5"/>
    </row>
    <row r="13" spans="1:16" ht="15.75" thickBot="1">
      <c r="A13" s="61">
        <v>8</v>
      </c>
      <c r="B13" s="166" t="s">
        <v>128</v>
      </c>
      <c r="C13" s="67"/>
      <c r="D13" s="71"/>
      <c r="E13" s="11">
        <v>141</v>
      </c>
      <c r="F13" s="4">
        <v>191</v>
      </c>
      <c r="G13" s="4">
        <v>181</v>
      </c>
      <c r="H13" s="4">
        <v>132</v>
      </c>
      <c r="I13" s="4">
        <v>173</v>
      </c>
      <c r="J13" s="30">
        <v>167</v>
      </c>
      <c r="K13" s="58">
        <f t="shared" si="0"/>
        <v>985</v>
      </c>
      <c r="L13" s="183">
        <f t="shared" si="1"/>
        <v>164.16666666666666</v>
      </c>
      <c r="M13" s="37">
        <f t="shared" si="2"/>
        <v>132</v>
      </c>
      <c r="N13" s="49">
        <f t="shared" si="3"/>
        <v>191</v>
      </c>
      <c r="O13" s="80">
        <f t="shared" si="4"/>
        <v>191</v>
      </c>
      <c r="P13" s="5"/>
    </row>
    <row r="14" spans="1:16" ht="15" customHeight="1" thickBot="1">
      <c r="A14" s="61">
        <v>9</v>
      </c>
      <c r="B14" s="166" t="s">
        <v>140</v>
      </c>
      <c r="C14" s="67"/>
      <c r="D14" s="72"/>
      <c r="E14" s="11">
        <v>191</v>
      </c>
      <c r="F14" s="4">
        <v>145</v>
      </c>
      <c r="G14" s="4">
        <v>139</v>
      </c>
      <c r="H14" s="4">
        <v>155</v>
      </c>
      <c r="I14" s="4">
        <v>167</v>
      </c>
      <c r="J14" s="30">
        <v>188</v>
      </c>
      <c r="K14" s="58">
        <f t="shared" si="0"/>
        <v>985</v>
      </c>
      <c r="L14" s="183">
        <f t="shared" si="1"/>
        <v>164.16666666666666</v>
      </c>
      <c r="M14" s="37">
        <f t="shared" si="2"/>
        <v>139</v>
      </c>
      <c r="N14" s="49">
        <f t="shared" si="3"/>
        <v>191</v>
      </c>
      <c r="O14" s="80">
        <f t="shared" si="4"/>
        <v>191</v>
      </c>
      <c r="P14" s="5"/>
    </row>
    <row r="15" spans="1:16" ht="15" customHeight="1" thickBot="1">
      <c r="A15" s="61">
        <v>10</v>
      </c>
      <c r="B15" s="171" t="s">
        <v>124</v>
      </c>
      <c r="C15" s="68"/>
      <c r="D15" s="72"/>
      <c r="E15" s="11">
        <v>173</v>
      </c>
      <c r="F15" s="4">
        <v>147</v>
      </c>
      <c r="G15" s="4">
        <v>158</v>
      </c>
      <c r="H15" s="4">
        <v>168</v>
      </c>
      <c r="I15" s="4">
        <v>147</v>
      </c>
      <c r="J15" s="30">
        <v>157</v>
      </c>
      <c r="K15" s="58">
        <f t="shared" si="0"/>
        <v>950</v>
      </c>
      <c r="L15" s="183">
        <f t="shared" si="1"/>
        <v>158.33333333333334</v>
      </c>
      <c r="M15" s="37">
        <f t="shared" si="2"/>
        <v>147</v>
      </c>
      <c r="N15" s="49">
        <f t="shared" si="3"/>
        <v>173</v>
      </c>
      <c r="O15" s="80">
        <f t="shared" si="4"/>
        <v>173</v>
      </c>
      <c r="P15" s="5"/>
    </row>
    <row r="16" spans="1:16" ht="15.75" thickBot="1">
      <c r="A16" s="61">
        <v>11</v>
      </c>
      <c r="B16" s="166" t="s">
        <v>137</v>
      </c>
      <c r="C16" s="67"/>
      <c r="D16" s="72"/>
      <c r="E16" s="11">
        <v>141</v>
      </c>
      <c r="F16" s="4">
        <v>145</v>
      </c>
      <c r="G16" s="4">
        <v>172</v>
      </c>
      <c r="H16" s="4">
        <v>171</v>
      </c>
      <c r="I16" s="4">
        <v>156</v>
      </c>
      <c r="J16" s="30">
        <v>158</v>
      </c>
      <c r="K16" s="58">
        <f t="shared" si="0"/>
        <v>943</v>
      </c>
      <c r="L16" s="183">
        <f t="shared" si="1"/>
        <v>157.16666666666666</v>
      </c>
      <c r="M16" s="37">
        <f t="shared" si="2"/>
        <v>141</v>
      </c>
      <c r="N16" s="49">
        <f t="shared" si="3"/>
        <v>172</v>
      </c>
      <c r="O16" s="80">
        <f t="shared" si="4"/>
        <v>172</v>
      </c>
      <c r="P16" s="5"/>
    </row>
    <row r="17" spans="1:16" ht="15.75" thickBot="1">
      <c r="A17" s="62">
        <v>12</v>
      </c>
      <c r="B17" s="167" t="s">
        <v>132</v>
      </c>
      <c r="C17" s="69" t="s">
        <v>126</v>
      </c>
      <c r="D17" s="90"/>
      <c r="E17" s="15">
        <v>153</v>
      </c>
      <c r="F17" s="16">
        <v>174</v>
      </c>
      <c r="G17" s="16">
        <v>126</v>
      </c>
      <c r="H17" s="16">
        <v>215</v>
      </c>
      <c r="I17" s="16">
        <v>157</v>
      </c>
      <c r="J17" s="174">
        <v>109</v>
      </c>
      <c r="K17" s="59">
        <f t="shared" si="0"/>
        <v>934</v>
      </c>
      <c r="L17" s="184">
        <f t="shared" si="1"/>
        <v>155.66666666666666</v>
      </c>
      <c r="M17" s="82">
        <f t="shared" si="2"/>
        <v>109</v>
      </c>
      <c r="N17" s="83">
        <f t="shared" si="3"/>
        <v>215</v>
      </c>
      <c r="O17" s="81">
        <f t="shared" si="4"/>
        <v>215</v>
      </c>
      <c r="P17" s="5"/>
    </row>
    <row r="18" spans="1:14" ht="15" thickBot="1">
      <c r="A18" s="62">
        <v>13</v>
      </c>
      <c r="B18" s="167" t="s">
        <v>144</v>
      </c>
      <c r="C18" s="173"/>
      <c r="D18" s="73"/>
      <c r="E18" s="38">
        <v>155</v>
      </c>
      <c r="F18" s="18">
        <v>151</v>
      </c>
      <c r="G18" s="18">
        <v>167</v>
      </c>
      <c r="H18" s="18">
        <v>119</v>
      </c>
      <c r="I18" s="18">
        <v>161</v>
      </c>
      <c r="J18" s="50">
        <v>121</v>
      </c>
      <c r="K18" s="59">
        <f t="shared" si="0"/>
        <v>874</v>
      </c>
      <c r="L18" s="184">
        <f t="shared" si="1"/>
        <v>145.66666666666666</v>
      </c>
      <c r="M18" s="82">
        <f t="shared" si="2"/>
        <v>119</v>
      </c>
      <c r="N18" s="83">
        <f t="shared" si="3"/>
        <v>167</v>
      </c>
    </row>
    <row r="19" spans="3:4" ht="12.75">
      <c r="C19" s="3"/>
      <c r="D19" s="1"/>
    </row>
    <row r="20" spans="3:4" ht="12.75">
      <c r="C20" s="3"/>
      <c r="D20" s="1"/>
    </row>
    <row r="21" spans="3:4" ht="12.75">
      <c r="C21" s="3"/>
      <c r="D21" s="1"/>
    </row>
  </sheetData>
  <sheetProtection/>
  <mergeCells count="10">
    <mergeCell ref="E4:J4"/>
    <mergeCell ref="K4:K5"/>
    <mergeCell ref="A4:A5"/>
    <mergeCell ref="B4:B5"/>
    <mergeCell ref="C4:C5"/>
    <mergeCell ref="D4:D5"/>
    <mergeCell ref="L4:L5"/>
    <mergeCell ref="M4:M5"/>
    <mergeCell ref="N4:N5"/>
    <mergeCell ref="O4:O5"/>
  </mergeCells>
  <printOptions/>
  <pageMargins left="0.7480314960629921" right="0.7480314960629921" top="0.3937007874015748" bottom="0.1968503937007874" header="0.5118110236220472" footer="0.2362204724409449"/>
  <pageSetup fitToHeight="2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zoomScale="110" zoomScaleNormal="110" zoomScalePageLayoutView="0" workbookViewId="0" topLeftCell="A1">
      <selection activeCell="R13" sqref="R13"/>
    </sheetView>
  </sheetViews>
  <sheetFormatPr defaultColWidth="9.00390625" defaultRowHeight="12.75"/>
  <cols>
    <col min="1" max="1" width="5.375" style="1" customWidth="1"/>
    <col min="2" max="2" width="21.875" style="7" customWidth="1"/>
    <col min="3" max="3" width="3.625" style="7" bestFit="1" customWidth="1"/>
    <col min="4" max="4" width="3.75390625" style="3" customWidth="1"/>
    <col min="5" max="5" width="5.375" style="1" customWidth="1"/>
    <col min="6" max="11" width="7.25390625" style="1" customWidth="1"/>
    <col min="12" max="12" width="10.75390625" style="169" customWidth="1"/>
    <col min="13" max="14" width="6.25390625" style="1" bestFit="1" customWidth="1"/>
    <col min="15" max="16" width="9.125" style="1" hidden="1" customWidth="1"/>
    <col min="17" max="16384" width="9.125" style="1" customWidth="1"/>
  </cols>
  <sheetData>
    <row r="2" spans="2:3" ht="20.25">
      <c r="B2" s="2" t="s">
        <v>33</v>
      </c>
      <c r="C2" s="8"/>
    </row>
    <row r="3" spans="3:4" ht="13.5" thickBot="1">
      <c r="C3" s="3"/>
      <c r="D3" s="1"/>
    </row>
    <row r="4" spans="1:14" s="5" customFormat="1" ht="12.75" customHeight="1" thickBot="1">
      <c r="A4" s="252" t="s">
        <v>0</v>
      </c>
      <c r="B4" s="254" t="s">
        <v>31</v>
      </c>
      <c r="C4" s="223" t="s">
        <v>6</v>
      </c>
      <c r="D4" s="217" t="s">
        <v>3</v>
      </c>
      <c r="E4" s="219" t="s">
        <v>27</v>
      </c>
      <c r="F4" s="220"/>
      <c r="G4" s="220"/>
      <c r="H4" s="220"/>
      <c r="I4" s="220"/>
      <c r="J4" s="220"/>
      <c r="K4" s="214" t="s">
        <v>24</v>
      </c>
      <c r="L4" s="221" t="s">
        <v>25</v>
      </c>
      <c r="M4" s="264" t="s">
        <v>28</v>
      </c>
      <c r="N4" s="264" t="s">
        <v>28</v>
      </c>
    </row>
    <row r="5" spans="1:14" s="5" customFormat="1" ht="15.75" thickBot="1">
      <c r="A5" s="216"/>
      <c r="B5" s="160"/>
      <c r="C5" s="213"/>
      <c r="D5" s="218"/>
      <c r="E5" s="74">
        <v>1</v>
      </c>
      <c r="F5" s="39">
        <v>2</v>
      </c>
      <c r="G5" s="39">
        <v>3</v>
      </c>
      <c r="H5" s="39">
        <v>4</v>
      </c>
      <c r="I5" s="39">
        <v>5</v>
      </c>
      <c r="J5" s="75">
        <v>6</v>
      </c>
      <c r="K5" s="215"/>
      <c r="L5" s="222"/>
      <c r="M5" s="236"/>
      <c r="N5" s="236"/>
    </row>
    <row r="6" spans="1:14" s="5" customFormat="1" ht="15.75" customHeight="1" thickBot="1">
      <c r="A6" s="60">
        <v>1</v>
      </c>
      <c r="B6" s="165" t="s">
        <v>148</v>
      </c>
      <c r="C6" s="66"/>
      <c r="D6" s="70"/>
      <c r="E6" s="22">
        <v>246</v>
      </c>
      <c r="F6" s="19">
        <v>244</v>
      </c>
      <c r="G6" s="19">
        <v>187</v>
      </c>
      <c r="H6" s="19">
        <v>238</v>
      </c>
      <c r="I6" s="19">
        <v>234</v>
      </c>
      <c r="J6" s="52">
        <v>234</v>
      </c>
      <c r="K6" s="57">
        <f aca="true" t="shared" si="0" ref="K6:K20">SUM(E6:J6)</f>
        <v>1383</v>
      </c>
      <c r="L6" s="170">
        <f aca="true" t="shared" si="1" ref="L6:L20">AVERAGE(E6:J6)</f>
        <v>230.5</v>
      </c>
      <c r="M6" s="35">
        <f aca="true" t="shared" si="2" ref="M6:M20">MIN(E6:J6)</f>
        <v>187</v>
      </c>
      <c r="N6" s="56">
        <f aca="true" t="shared" si="3" ref="N6:N20">MAX(E6:J6)</f>
        <v>246</v>
      </c>
    </row>
    <row r="7" spans="1:14" s="5" customFormat="1" ht="15.75" customHeight="1" thickBot="1">
      <c r="A7" s="61">
        <v>2</v>
      </c>
      <c r="B7" s="166" t="s">
        <v>150</v>
      </c>
      <c r="C7" s="67" t="s">
        <v>126</v>
      </c>
      <c r="D7" s="72"/>
      <c r="E7" s="11">
        <v>232</v>
      </c>
      <c r="F7" s="4">
        <v>224</v>
      </c>
      <c r="G7" s="4">
        <v>207</v>
      </c>
      <c r="H7" s="4">
        <v>211</v>
      </c>
      <c r="I7" s="4">
        <v>182</v>
      </c>
      <c r="J7" s="30">
        <v>203</v>
      </c>
      <c r="K7" s="58">
        <f t="shared" si="0"/>
        <v>1259</v>
      </c>
      <c r="L7" s="183">
        <f t="shared" si="1"/>
        <v>209.83333333333334</v>
      </c>
      <c r="M7" s="35">
        <f t="shared" si="2"/>
        <v>182</v>
      </c>
      <c r="N7" s="56">
        <f t="shared" si="3"/>
        <v>232</v>
      </c>
    </row>
    <row r="8" spans="1:14" s="5" customFormat="1" ht="15.75" customHeight="1" thickBot="1">
      <c r="A8" s="61">
        <v>3</v>
      </c>
      <c r="B8" s="168" t="s">
        <v>131</v>
      </c>
      <c r="C8" s="68" t="s">
        <v>126</v>
      </c>
      <c r="D8" s="71">
        <v>10</v>
      </c>
      <c r="E8" s="13">
        <v>210</v>
      </c>
      <c r="F8" s="6">
        <v>197</v>
      </c>
      <c r="G8" s="6">
        <v>179</v>
      </c>
      <c r="H8" s="6">
        <v>257</v>
      </c>
      <c r="I8" s="6">
        <v>211</v>
      </c>
      <c r="J8" s="31">
        <v>164</v>
      </c>
      <c r="K8" s="58">
        <f t="shared" si="0"/>
        <v>1218</v>
      </c>
      <c r="L8" s="183">
        <f t="shared" si="1"/>
        <v>203</v>
      </c>
      <c r="M8" s="35">
        <f t="shared" si="2"/>
        <v>164</v>
      </c>
      <c r="N8" s="56">
        <f t="shared" si="3"/>
        <v>257</v>
      </c>
    </row>
    <row r="9" spans="1:14" s="5" customFormat="1" ht="15.75" customHeight="1" thickBot="1">
      <c r="A9" s="61">
        <v>4</v>
      </c>
      <c r="B9" s="166" t="s">
        <v>137</v>
      </c>
      <c r="C9" s="67" t="s">
        <v>126</v>
      </c>
      <c r="D9" s="71"/>
      <c r="E9" s="13">
        <v>225</v>
      </c>
      <c r="F9" s="6">
        <v>183</v>
      </c>
      <c r="G9" s="6">
        <v>191</v>
      </c>
      <c r="H9" s="6">
        <v>157</v>
      </c>
      <c r="I9" s="6">
        <v>213</v>
      </c>
      <c r="J9" s="31">
        <v>204</v>
      </c>
      <c r="K9" s="58">
        <f t="shared" si="0"/>
        <v>1173</v>
      </c>
      <c r="L9" s="183">
        <f t="shared" si="1"/>
        <v>195.5</v>
      </c>
      <c r="M9" s="35">
        <f t="shared" si="2"/>
        <v>157</v>
      </c>
      <c r="N9" s="56">
        <f t="shared" si="3"/>
        <v>225</v>
      </c>
    </row>
    <row r="10" spans="1:14" s="5" customFormat="1" ht="15.75" customHeight="1" thickBot="1">
      <c r="A10" s="61">
        <v>5</v>
      </c>
      <c r="B10" s="166" t="s">
        <v>138</v>
      </c>
      <c r="C10" s="68" t="s">
        <v>126</v>
      </c>
      <c r="D10" s="71"/>
      <c r="E10" s="13">
        <v>201</v>
      </c>
      <c r="F10" s="6">
        <v>211</v>
      </c>
      <c r="G10" s="6">
        <v>192</v>
      </c>
      <c r="H10" s="6">
        <v>183</v>
      </c>
      <c r="I10" s="6">
        <v>182</v>
      </c>
      <c r="J10" s="31">
        <v>188</v>
      </c>
      <c r="K10" s="58">
        <f t="shared" si="0"/>
        <v>1157</v>
      </c>
      <c r="L10" s="183">
        <f t="shared" si="1"/>
        <v>192.83333333333334</v>
      </c>
      <c r="M10" s="35">
        <f t="shared" si="2"/>
        <v>182</v>
      </c>
      <c r="N10" s="56">
        <f t="shared" si="3"/>
        <v>211</v>
      </c>
    </row>
    <row r="11" spans="1:14" s="5" customFormat="1" ht="15.75" customHeight="1" thickBot="1">
      <c r="A11" s="61">
        <v>6</v>
      </c>
      <c r="B11" s="166" t="s">
        <v>136</v>
      </c>
      <c r="C11" s="67" t="s">
        <v>126</v>
      </c>
      <c r="D11" s="71"/>
      <c r="E11" s="13">
        <v>164</v>
      </c>
      <c r="F11" s="6">
        <v>188</v>
      </c>
      <c r="G11" s="6">
        <v>224</v>
      </c>
      <c r="H11" s="6">
        <v>198</v>
      </c>
      <c r="I11" s="6">
        <v>222</v>
      </c>
      <c r="J11" s="31">
        <v>150</v>
      </c>
      <c r="K11" s="58">
        <f t="shared" si="0"/>
        <v>1146</v>
      </c>
      <c r="L11" s="183">
        <f t="shared" si="1"/>
        <v>191</v>
      </c>
      <c r="M11" s="35">
        <f t="shared" si="2"/>
        <v>150</v>
      </c>
      <c r="N11" s="56">
        <f t="shared" si="3"/>
        <v>224</v>
      </c>
    </row>
    <row r="12" spans="1:14" s="5" customFormat="1" ht="15.75" customHeight="1" thickBot="1">
      <c r="A12" s="61">
        <v>7</v>
      </c>
      <c r="B12" s="166" t="s">
        <v>134</v>
      </c>
      <c r="C12" s="67"/>
      <c r="D12" s="71"/>
      <c r="E12" s="13">
        <v>148</v>
      </c>
      <c r="F12" s="6">
        <v>200</v>
      </c>
      <c r="G12" s="6">
        <v>218</v>
      </c>
      <c r="H12" s="6">
        <v>193</v>
      </c>
      <c r="I12" s="6">
        <v>193</v>
      </c>
      <c r="J12" s="31">
        <v>171</v>
      </c>
      <c r="K12" s="58">
        <f t="shared" si="0"/>
        <v>1123</v>
      </c>
      <c r="L12" s="183">
        <f t="shared" si="1"/>
        <v>187.16666666666666</v>
      </c>
      <c r="M12" s="35">
        <f t="shared" si="2"/>
        <v>148</v>
      </c>
      <c r="N12" s="56">
        <f t="shared" si="3"/>
        <v>218</v>
      </c>
    </row>
    <row r="13" spans="1:14" s="5" customFormat="1" ht="15.75" customHeight="1" thickBot="1">
      <c r="A13" s="61">
        <v>8</v>
      </c>
      <c r="B13" s="168" t="s">
        <v>149</v>
      </c>
      <c r="C13" s="67"/>
      <c r="D13" s="72">
        <v>10</v>
      </c>
      <c r="E13" s="11">
        <v>194</v>
      </c>
      <c r="F13" s="4">
        <v>183</v>
      </c>
      <c r="G13" s="4">
        <v>163</v>
      </c>
      <c r="H13" s="4">
        <v>204</v>
      </c>
      <c r="I13" s="4">
        <v>176</v>
      </c>
      <c r="J13" s="30">
        <v>181</v>
      </c>
      <c r="K13" s="58">
        <f t="shared" si="0"/>
        <v>1101</v>
      </c>
      <c r="L13" s="183">
        <f t="shared" si="1"/>
        <v>183.5</v>
      </c>
      <c r="M13" s="35">
        <f t="shared" si="2"/>
        <v>163</v>
      </c>
      <c r="N13" s="56">
        <f t="shared" si="3"/>
        <v>204</v>
      </c>
    </row>
    <row r="14" spans="1:14" s="5" customFormat="1" ht="15.75" customHeight="1" thickBot="1">
      <c r="A14" s="61">
        <v>9</v>
      </c>
      <c r="B14" s="166" t="s">
        <v>142</v>
      </c>
      <c r="C14" s="68" t="s">
        <v>126</v>
      </c>
      <c r="D14" s="72">
        <v>10</v>
      </c>
      <c r="E14" s="11">
        <v>195</v>
      </c>
      <c r="F14" s="4">
        <v>161</v>
      </c>
      <c r="G14" s="4">
        <v>174</v>
      </c>
      <c r="H14" s="4">
        <v>187</v>
      </c>
      <c r="I14" s="4">
        <v>173</v>
      </c>
      <c r="J14" s="30">
        <v>180</v>
      </c>
      <c r="K14" s="58">
        <f t="shared" si="0"/>
        <v>1070</v>
      </c>
      <c r="L14" s="183">
        <f t="shared" si="1"/>
        <v>178.33333333333334</v>
      </c>
      <c r="M14" s="35">
        <f t="shared" si="2"/>
        <v>161</v>
      </c>
      <c r="N14" s="56">
        <f t="shared" si="3"/>
        <v>195</v>
      </c>
    </row>
    <row r="15" spans="1:14" s="5" customFormat="1" ht="15.75" customHeight="1" thickBot="1">
      <c r="A15" s="61">
        <v>10</v>
      </c>
      <c r="B15" s="168" t="s">
        <v>151</v>
      </c>
      <c r="C15" s="67" t="s">
        <v>126</v>
      </c>
      <c r="D15" s="72">
        <v>10</v>
      </c>
      <c r="E15" s="11">
        <v>203</v>
      </c>
      <c r="F15" s="4">
        <v>184</v>
      </c>
      <c r="G15" s="4">
        <v>155</v>
      </c>
      <c r="H15" s="4">
        <v>169</v>
      </c>
      <c r="I15" s="4">
        <v>184</v>
      </c>
      <c r="J15" s="30">
        <v>151</v>
      </c>
      <c r="K15" s="58">
        <f t="shared" si="0"/>
        <v>1046</v>
      </c>
      <c r="L15" s="183">
        <f t="shared" si="1"/>
        <v>174.33333333333334</v>
      </c>
      <c r="M15" s="35">
        <f t="shared" si="2"/>
        <v>151</v>
      </c>
      <c r="N15" s="56">
        <f t="shared" si="3"/>
        <v>203</v>
      </c>
    </row>
    <row r="16" spans="1:14" s="5" customFormat="1" ht="15.75" customHeight="1" thickBot="1">
      <c r="A16" s="61">
        <v>11</v>
      </c>
      <c r="B16" s="166" t="s">
        <v>135</v>
      </c>
      <c r="C16" s="67"/>
      <c r="D16" s="72"/>
      <c r="E16" s="11">
        <v>154</v>
      </c>
      <c r="F16" s="4">
        <v>176</v>
      </c>
      <c r="G16" s="4">
        <v>132</v>
      </c>
      <c r="H16" s="4">
        <v>152</v>
      </c>
      <c r="I16" s="4">
        <v>212</v>
      </c>
      <c r="J16" s="30">
        <v>175</v>
      </c>
      <c r="K16" s="58">
        <f t="shared" si="0"/>
        <v>1001</v>
      </c>
      <c r="L16" s="183">
        <f t="shared" si="1"/>
        <v>166.83333333333334</v>
      </c>
      <c r="M16" s="35">
        <f t="shared" si="2"/>
        <v>132</v>
      </c>
      <c r="N16" s="56">
        <f t="shared" si="3"/>
        <v>212</v>
      </c>
    </row>
    <row r="17" spans="1:14" s="5" customFormat="1" ht="15.75" customHeight="1" thickBot="1">
      <c r="A17" s="61">
        <v>12</v>
      </c>
      <c r="B17" s="166" t="s">
        <v>132</v>
      </c>
      <c r="C17" s="68" t="s">
        <v>126</v>
      </c>
      <c r="D17" s="71"/>
      <c r="E17" s="13">
        <v>147</v>
      </c>
      <c r="F17" s="6">
        <v>203</v>
      </c>
      <c r="G17" s="6">
        <v>193</v>
      </c>
      <c r="H17" s="6">
        <v>118</v>
      </c>
      <c r="I17" s="6">
        <v>168</v>
      </c>
      <c r="J17" s="31">
        <v>127</v>
      </c>
      <c r="K17" s="58">
        <f t="shared" si="0"/>
        <v>956</v>
      </c>
      <c r="L17" s="183">
        <f t="shared" si="1"/>
        <v>159.33333333333334</v>
      </c>
      <c r="M17" s="35">
        <f t="shared" si="2"/>
        <v>118</v>
      </c>
      <c r="N17" s="56">
        <f t="shared" si="3"/>
        <v>203</v>
      </c>
    </row>
    <row r="18" spans="1:14" s="5" customFormat="1" ht="15.75" customHeight="1" thickBot="1">
      <c r="A18" s="61">
        <v>13</v>
      </c>
      <c r="B18" s="166" t="s">
        <v>139</v>
      </c>
      <c r="C18" s="68" t="s">
        <v>126</v>
      </c>
      <c r="D18" s="72"/>
      <c r="E18" s="11">
        <v>142</v>
      </c>
      <c r="F18" s="4">
        <v>141</v>
      </c>
      <c r="G18" s="4">
        <v>137</v>
      </c>
      <c r="H18" s="4">
        <v>160</v>
      </c>
      <c r="I18" s="4">
        <v>149</v>
      </c>
      <c r="J18" s="30">
        <v>167</v>
      </c>
      <c r="K18" s="58">
        <f t="shared" si="0"/>
        <v>896</v>
      </c>
      <c r="L18" s="183">
        <f t="shared" si="1"/>
        <v>149.33333333333334</v>
      </c>
      <c r="M18" s="35">
        <f t="shared" si="2"/>
        <v>137</v>
      </c>
      <c r="N18" s="56">
        <f t="shared" si="3"/>
        <v>167</v>
      </c>
    </row>
    <row r="19" spans="1:14" s="5" customFormat="1" ht="15.75" customHeight="1" thickBot="1">
      <c r="A19" s="61">
        <v>14</v>
      </c>
      <c r="B19" s="166" t="s">
        <v>141</v>
      </c>
      <c r="C19" s="67"/>
      <c r="D19" s="72"/>
      <c r="E19" s="11">
        <v>121</v>
      </c>
      <c r="F19" s="4">
        <v>133</v>
      </c>
      <c r="G19" s="4">
        <v>177</v>
      </c>
      <c r="H19" s="4">
        <v>134</v>
      </c>
      <c r="I19" s="4">
        <v>151</v>
      </c>
      <c r="J19" s="30">
        <v>162</v>
      </c>
      <c r="K19" s="58">
        <f t="shared" si="0"/>
        <v>878</v>
      </c>
      <c r="L19" s="183">
        <f t="shared" si="1"/>
        <v>146.33333333333334</v>
      </c>
      <c r="M19" s="35">
        <f t="shared" si="2"/>
        <v>121</v>
      </c>
      <c r="N19" s="56">
        <f t="shared" si="3"/>
        <v>177</v>
      </c>
    </row>
    <row r="20" spans="1:14" s="5" customFormat="1" ht="15.75" customHeight="1" thickBot="1">
      <c r="A20" s="62">
        <v>15</v>
      </c>
      <c r="B20" s="167" t="s">
        <v>144</v>
      </c>
      <c r="C20" s="69"/>
      <c r="D20" s="73"/>
      <c r="E20" s="38">
        <v>125</v>
      </c>
      <c r="F20" s="18">
        <v>127</v>
      </c>
      <c r="G20" s="18">
        <v>158</v>
      </c>
      <c r="H20" s="18">
        <v>161</v>
      </c>
      <c r="I20" s="18">
        <v>134</v>
      </c>
      <c r="J20" s="50">
        <v>133</v>
      </c>
      <c r="K20" s="59">
        <f t="shared" si="0"/>
        <v>838</v>
      </c>
      <c r="L20" s="184">
        <f t="shared" si="1"/>
        <v>139.66666666666666</v>
      </c>
      <c r="M20" s="77">
        <f t="shared" si="2"/>
        <v>125</v>
      </c>
      <c r="N20" s="84">
        <f t="shared" si="3"/>
        <v>161</v>
      </c>
    </row>
    <row r="21" s="5" customFormat="1" ht="15.75" customHeight="1">
      <c r="L21" s="182"/>
    </row>
    <row r="22" s="5" customFormat="1" ht="15.75" customHeight="1">
      <c r="L22" s="182"/>
    </row>
    <row r="23" s="5" customFormat="1" ht="15.75" customHeight="1">
      <c r="L23" s="182"/>
    </row>
    <row r="24" s="5" customFormat="1" ht="15.75" customHeight="1">
      <c r="L24" s="182"/>
    </row>
    <row r="25" s="5" customFormat="1" ht="15.75" customHeight="1">
      <c r="L25" s="182"/>
    </row>
    <row r="26" s="5" customFormat="1" ht="15.75" customHeight="1">
      <c r="L26" s="182"/>
    </row>
    <row r="27" s="5" customFormat="1" ht="15.75" customHeight="1">
      <c r="L27" s="182"/>
    </row>
    <row r="28" s="5" customFormat="1" ht="15.75" customHeight="1">
      <c r="L28" s="182"/>
    </row>
    <row r="29" s="5" customFormat="1" ht="15.75" customHeight="1">
      <c r="L29" s="182"/>
    </row>
    <row r="30" s="5" customFormat="1" ht="15.75" customHeight="1">
      <c r="L30" s="182"/>
    </row>
    <row r="31" spans="2:4" ht="12.75">
      <c r="B31" s="1"/>
      <c r="C31" s="1"/>
      <c r="D31" s="1"/>
    </row>
  </sheetData>
  <sheetProtection/>
  <mergeCells count="9">
    <mergeCell ref="L4:L5"/>
    <mergeCell ref="M4:M5"/>
    <mergeCell ref="N4:N5"/>
    <mergeCell ref="A4:A5"/>
    <mergeCell ref="B4:B5"/>
    <mergeCell ref="C4:C5"/>
    <mergeCell ref="D4:D5"/>
    <mergeCell ref="E4:J4"/>
    <mergeCell ref="K4:K5"/>
  </mergeCells>
  <printOptions/>
  <pageMargins left="0.7480314960629921" right="0.7480314960629921" top="0.3937007874015748" bottom="0.1968503937007874" header="0.5118110236220472" footer="0.2362204724409449"/>
  <pageSetup fitToHeight="2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0"/>
  <sheetViews>
    <sheetView zoomScale="120" zoomScaleNormal="120" zoomScalePageLayoutView="0" workbookViewId="0" topLeftCell="A4">
      <selection activeCell="I19" sqref="I19"/>
    </sheetView>
  </sheetViews>
  <sheetFormatPr defaultColWidth="9.00390625" defaultRowHeight="12.75"/>
  <cols>
    <col min="1" max="1" width="3.25390625" style="1" bestFit="1" customWidth="1"/>
    <col min="2" max="2" width="23.25390625" style="7" customWidth="1"/>
    <col min="3" max="3" width="3.625" style="7" customWidth="1"/>
    <col min="4" max="4" width="3.75390625" style="3" customWidth="1"/>
    <col min="5" max="5" width="5.375" style="1" customWidth="1"/>
    <col min="6" max="11" width="7.25390625" style="1" customWidth="1"/>
    <col min="12" max="12" width="10.75390625" style="169" customWidth="1"/>
    <col min="13" max="14" width="6.25390625" style="1" bestFit="1" customWidth="1"/>
    <col min="15" max="16" width="9.125" style="1" hidden="1" customWidth="1"/>
    <col min="17" max="16384" width="9.125" style="1" customWidth="1"/>
  </cols>
  <sheetData>
    <row r="2" spans="2:3" ht="20.25">
      <c r="B2" s="2" t="s">
        <v>34</v>
      </c>
      <c r="C2" s="8"/>
    </row>
    <row r="3" spans="2:4" ht="12.75">
      <c r="B3" s="1"/>
      <c r="C3" s="1"/>
      <c r="D3" s="1"/>
    </row>
    <row r="4" spans="1:17" s="5" customFormat="1" ht="12.75" customHeight="1" thickBot="1">
      <c r="A4" s="1"/>
      <c r="B4" s="7"/>
      <c r="C4" s="3"/>
      <c r="D4" s="1"/>
      <c r="E4" s="1"/>
      <c r="F4" s="1"/>
      <c r="G4" s="1"/>
      <c r="H4" s="1"/>
      <c r="I4" s="1"/>
      <c r="J4" s="1"/>
      <c r="K4" s="1"/>
      <c r="L4" s="169"/>
      <c r="M4" s="1"/>
      <c r="N4" s="1"/>
      <c r="O4" s="1"/>
      <c r="P4" s="1"/>
      <c r="Q4" s="1"/>
    </row>
    <row r="5" spans="1:14" s="5" customFormat="1" ht="15.75" thickBot="1">
      <c r="A5" s="252" t="s">
        <v>0</v>
      </c>
      <c r="B5" s="254" t="s">
        <v>31</v>
      </c>
      <c r="C5" s="223" t="s">
        <v>6</v>
      </c>
      <c r="D5" s="217" t="s">
        <v>3</v>
      </c>
      <c r="E5" s="219" t="s">
        <v>27</v>
      </c>
      <c r="F5" s="220"/>
      <c r="G5" s="220"/>
      <c r="H5" s="220"/>
      <c r="I5" s="220"/>
      <c r="J5" s="220"/>
      <c r="K5" s="214" t="s">
        <v>24</v>
      </c>
      <c r="L5" s="265" t="s">
        <v>25</v>
      </c>
      <c r="M5" s="264" t="s">
        <v>28</v>
      </c>
      <c r="N5" s="264" t="s">
        <v>28</v>
      </c>
    </row>
    <row r="6" spans="1:14" s="5" customFormat="1" ht="15.75" customHeight="1" thickBot="1">
      <c r="A6" s="216"/>
      <c r="B6" s="160"/>
      <c r="C6" s="213"/>
      <c r="D6" s="218"/>
      <c r="E6" s="74">
        <v>1</v>
      </c>
      <c r="F6" s="39">
        <v>2</v>
      </c>
      <c r="G6" s="39">
        <v>3</v>
      </c>
      <c r="H6" s="39">
        <v>4</v>
      </c>
      <c r="I6" s="39">
        <v>5</v>
      </c>
      <c r="J6" s="75">
        <v>6</v>
      </c>
      <c r="K6" s="215"/>
      <c r="L6" s="266"/>
      <c r="M6" s="236"/>
      <c r="N6" s="236"/>
    </row>
    <row r="7" spans="1:14" s="5" customFormat="1" ht="15.75" customHeight="1" thickBot="1">
      <c r="A7" s="35">
        <v>1</v>
      </c>
      <c r="B7" s="63" t="s">
        <v>134</v>
      </c>
      <c r="C7" s="190"/>
      <c r="D7" s="186"/>
      <c r="E7" s="37">
        <v>191</v>
      </c>
      <c r="F7" s="54">
        <v>189</v>
      </c>
      <c r="G7" s="54">
        <v>191</v>
      </c>
      <c r="H7" s="54">
        <v>184</v>
      </c>
      <c r="I7" s="54">
        <v>268</v>
      </c>
      <c r="J7" s="191">
        <v>217</v>
      </c>
      <c r="K7" s="57">
        <f aca="true" t="shared" si="0" ref="K7:K15">SUM(E7:J7)</f>
        <v>1240</v>
      </c>
      <c r="L7" s="187">
        <f aca="true" t="shared" si="1" ref="L7:L15">AVERAGE(E7:J7)</f>
        <v>206.66666666666666</v>
      </c>
      <c r="M7" s="35">
        <f aca="true" t="shared" si="2" ref="M7:M15">MIN(E7:J7)</f>
        <v>184</v>
      </c>
      <c r="N7" s="56">
        <f aca="true" t="shared" si="3" ref="N7:N15">MAX(E7:J7)</f>
        <v>268</v>
      </c>
    </row>
    <row r="8" spans="1:14" s="5" customFormat="1" ht="15.75" customHeight="1" thickBot="1">
      <c r="A8" s="61">
        <v>2</v>
      </c>
      <c r="B8" s="64" t="s">
        <v>157</v>
      </c>
      <c r="C8" s="68"/>
      <c r="D8" s="71"/>
      <c r="E8" s="13">
        <v>236</v>
      </c>
      <c r="F8" s="6">
        <v>197</v>
      </c>
      <c r="G8" s="6">
        <v>188</v>
      </c>
      <c r="H8" s="6">
        <v>206</v>
      </c>
      <c r="I8" s="6">
        <v>184</v>
      </c>
      <c r="J8" s="31">
        <v>208</v>
      </c>
      <c r="K8" s="58">
        <f t="shared" si="0"/>
        <v>1219</v>
      </c>
      <c r="L8" s="188">
        <f t="shared" si="1"/>
        <v>203.16666666666666</v>
      </c>
      <c r="M8" s="35">
        <f t="shared" si="2"/>
        <v>184</v>
      </c>
      <c r="N8" s="56">
        <f t="shared" si="3"/>
        <v>236</v>
      </c>
    </row>
    <row r="9" spans="1:14" s="5" customFormat="1" ht="15.75" customHeight="1" thickBot="1">
      <c r="A9" s="61">
        <v>3</v>
      </c>
      <c r="B9" s="64" t="s">
        <v>156</v>
      </c>
      <c r="C9" s="67"/>
      <c r="D9" s="71"/>
      <c r="E9" s="13">
        <v>244</v>
      </c>
      <c r="F9" s="6">
        <v>190</v>
      </c>
      <c r="G9" s="6">
        <v>150</v>
      </c>
      <c r="H9" s="6">
        <v>221</v>
      </c>
      <c r="I9" s="6">
        <v>207</v>
      </c>
      <c r="J9" s="31">
        <v>196</v>
      </c>
      <c r="K9" s="58">
        <f t="shared" si="0"/>
        <v>1208</v>
      </c>
      <c r="L9" s="188">
        <f t="shared" si="1"/>
        <v>201.33333333333334</v>
      </c>
      <c r="M9" s="35">
        <f t="shared" si="2"/>
        <v>150</v>
      </c>
      <c r="N9" s="56">
        <f t="shared" si="3"/>
        <v>244</v>
      </c>
    </row>
    <row r="10" spans="1:14" s="5" customFormat="1" ht="15.75" customHeight="1" thickBot="1">
      <c r="A10" s="61">
        <v>4</v>
      </c>
      <c r="B10" s="64" t="s">
        <v>155</v>
      </c>
      <c r="C10" s="67"/>
      <c r="D10" s="71"/>
      <c r="E10" s="11">
        <v>214</v>
      </c>
      <c r="F10" s="4">
        <v>158</v>
      </c>
      <c r="G10" s="4">
        <v>219</v>
      </c>
      <c r="H10" s="4">
        <v>167</v>
      </c>
      <c r="I10" s="4">
        <v>187</v>
      </c>
      <c r="J10" s="30">
        <v>232</v>
      </c>
      <c r="K10" s="58">
        <f t="shared" si="0"/>
        <v>1177</v>
      </c>
      <c r="L10" s="188">
        <f t="shared" si="1"/>
        <v>196.16666666666666</v>
      </c>
      <c r="M10" s="35">
        <f t="shared" si="2"/>
        <v>158</v>
      </c>
      <c r="N10" s="56">
        <f t="shared" si="3"/>
        <v>232</v>
      </c>
    </row>
    <row r="11" spans="1:14" s="5" customFormat="1" ht="15.75" customHeight="1" thickBot="1">
      <c r="A11" s="61">
        <v>5</v>
      </c>
      <c r="B11" s="64" t="s">
        <v>128</v>
      </c>
      <c r="C11" s="68"/>
      <c r="D11" s="71"/>
      <c r="E11" s="13">
        <v>181</v>
      </c>
      <c r="F11" s="6">
        <v>211</v>
      </c>
      <c r="G11" s="6">
        <v>172</v>
      </c>
      <c r="H11" s="6">
        <v>172</v>
      </c>
      <c r="I11" s="6">
        <v>215</v>
      </c>
      <c r="J11" s="31">
        <v>189</v>
      </c>
      <c r="K11" s="58">
        <f t="shared" si="0"/>
        <v>1140</v>
      </c>
      <c r="L11" s="188">
        <f t="shared" si="1"/>
        <v>190</v>
      </c>
      <c r="M11" s="35">
        <f t="shared" si="2"/>
        <v>172</v>
      </c>
      <c r="N11" s="56">
        <f t="shared" si="3"/>
        <v>215</v>
      </c>
    </row>
    <row r="12" spans="1:14" s="5" customFormat="1" ht="15.75" customHeight="1" thickBot="1">
      <c r="A12" s="61">
        <v>6</v>
      </c>
      <c r="B12" s="64" t="s">
        <v>135</v>
      </c>
      <c r="C12" s="67"/>
      <c r="D12" s="71"/>
      <c r="E12" s="13">
        <v>222</v>
      </c>
      <c r="F12" s="6">
        <v>160</v>
      </c>
      <c r="G12" s="6">
        <v>232</v>
      </c>
      <c r="H12" s="6">
        <v>158</v>
      </c>
      <c r="I12" s="6">
        <v>168</v>
      </c>
      <c r="J12" s="31">
        <v>161</v>
      </c>
      <c r="K12" s="58">
        <f t="shared" si="0"/>
        <v>1101</v>
      </c>
      <c r="L12" s="188">
        <f t="shared" si="1"/>
        <v>183.5</v>
      </c>
      <c r="M12" s="35">
        <f t="shared" si="2"/>
        <v>158</v>
      </c>
      <c r="N12" s="56">
        <f t="shared" si="3"/>
        <v>232</v>
      </c>
    </row>
    <row r="13" spans="1:14" s="5" customFormat="1" ht="15.75" customHeight="1" thickBot="1">
      <c r="A13" s="61">
        <v>7</v>
      </c>
      <c r="B13" s="64" t="s">
        <v>140</v>
      </c>
      <c r="C13" s="68"/>
      <c r="D13" s="71"/>
      <c r="E13" s="13">
        <v>192</v>
      </c>
      <c r="F13" s="6">
        <v>180</v>
      </c>
      <c r="G13" s="6">
        <v>162</v>
      </c>
      <c r="H13" s="6">
        <v>188</v>
      </c>
      <c r="I13" s="6">
        <v>185</v>
      </c>
      <c r="J13" s="31">
        <v>189</v>
      </c>
      <c r="K13" s="58">
        <f t="shared" si="0"/>
        <v>1096</v>
      </c>
      <c r="L13" s="188">
        <f t="shared" si="1"/>
        <v>182.66666666666666</v>
      </c>
      <c r="M13" s="35">
        <f t="shared" si="2"/>
        <v>162</v>
      </c>
      <c r="N13" s="56">
        <f t="shared" si="3"/>
        <v>192</v>
      </c>
    </row>
    <row r="14" spans="1:14" s="5" customFormat="1" ht="15.75" customHeight="1" thickBot="1">
      <c r="A14" s="61">
        <v>8</v>
      </c>
      <c r="B14" s="64" t="s">
        <v>143</v>
      </c>
      <c r="C14" s="68"/>
      <c r="D14" s="72"/>
      <c r="E14" s="11">
        <v>149</v>
      </c>
      <c r="F14" s="4">
        <v>189</v>
      </c>
      <c r="G14" s="4">
        <v>190</v>
      </c>
      <c r="H14" s="4">
        <v>210</v>
      </c>
      <c r="I14" s="4">
        <v>168</v>
      </c>
      <c r="J14" s="30">
        <v>175</v>
      </c>
      <c r="K14" s="58">
        <f t="shared" si="0"/>
        <v>1081</v>
      </c>
      <c r="L14" s="188">
        <f t="shared" si="1"/>
        <v>180.16666666666666</v>
      </c>
      <c r="M14" s="35">
        <f t="shared" si="2"/>
        <v>149</v>
      </c>
      <c r="N14" s="56">
        <f t="shared" si="3"/>
        <v>210</v>
      </c>
    </row>
    <row r="15" spans="1:14" s="5" customFormat="1" ht="15.75" customHeight="1" thickBot="1">
      <c r="A15" s="62">
        <v>9</v>
      </c>
      <c r="B15" s="65" t="s">
        <v>141</v>
      </c>
      <c r="C15" s="69"/>
      <c r="D15" s="90"/>
      <c r="E15" s="15">
        <v>180</v>
      </c>
      <c r="F15" s="16">
        <v>170</v>
      </c>
      <c r="G15" s="16">
        <v>156</v>
      </c>
      <c r="H15" s="16">
        <v>167</v>
      </c>
      <c r="I15" s="16">
        <v>168</v>
      </c>
      <c r="J15" s="174">
        <v>159</v>
      </c>
      <c r="K15" s="59">
        <f t="shared" si="0"/>
        <v>1000</v>
      </c>
      <c r="L15" s="189">
        <f t="shared" si="1"/>
        <v>166.66666666666666</v>
      </c>
      <c r="M15" s="77">
        <f t="shared" si="2"/>
        <v>156</v>
      </c>
      <c r="N15" s="84">
        <f t="shared" si="3"/>
        <v>180</v>
      </c>
    </row>
    <row r="16" s="5" customFormat="1" ht="15.75" customHeight="1">
      <c r="L16" s="182"/>
    </row>
    <row r="17" s="5" customFormat="1" ht="15.75" customHeight="1">
      <c r="L17" s="182"/>
    </row>
    <row r="18" s="5" customFormat="1" ht="15.75" customHeight="1">
      <c r="L18" s="182"/>
    </row>
    <row r="19" s="5" customFormat="1" ht="15.75" customHeight="1">
      <c r="L19" s="182"/>
    </row>
    <row r="20" s="5" customFormat="1" ht="15.75" customHeight="1">
      <c r="L20" s="182"/>
    </row>
    <row r="21" s="5" customFormat="1" ht="15.75" customHeight="1">
      <c r="L21" s="182"/>
    </row>
    <row r="22" s="5" customFormat="1" ht="15.75" customHeight="1">
      <c r="L22" s="182"/>
    </row>
    <row r="23" s="5" customFormat="1" ht="15.75" customHeight="1">
      <c r="L23" s="182"/>
    </row>
    <row r="24" s="5" customFormat="1" ht="15.75" customHeight="1">
      <c r="L24" s="182"/>
    </row>
    <row r="25" s="5" customFormat="1" ht="15.75" customHeight="1">
      <c r="L25" s="182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</sheetData>
  <sheetProtection/>
  <mergeCells count="9">
    <mergeCell ref="N5:N6"/>
    <mergeCell ref="A5:A6"/>
    <mergeCell ref="B5:B6"/>
    <mergeCell ref="C5:C6"/>
    <mergeCell ref="D5:D6"/>
    <mergeCell ref="E5:J5"/>
    <mergeCell ref="K5:K6"/>
    <mergeCell ref="L5:L6"/>
    <mergeCell ref="M5:M6"/>
  </mergeCells>
  <printOptions/>
  <pageMargins left="0.7480314960629921" right="0.7480314960629921" top="0.3937007874015748" bottom="0.1968503937007874" header="0.5118110236220472" footer="0.2362204724409449"/>
  <pageSetup fitToHeight="2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2"/>
  <sheetViews>
    <sheetView zoomScale="120" zoomScaleNormal="120" zoomScalePageLayoutView="0" workbookViewId="0" topLeftCell="A2">
      <selection activeCell="R15" sqref="R15"/>
    </sheetView>
  </sheetViews>
  <sheetFormatPr defaultColWidth="9.00390625" defaultRowHeight="12.75"/>
  <cols>
    <col min="1" max="1" width="5.375" style="1" customWidth="1"/>
    <col min="2" max="2" width="20.625" style="7" bestFit="1" customWidth="1"/>
    <col min="3" max="3" width="3.625" style="7" bestFit="1" customWidth="1"/>
    <col min="4" max="4" width="4.00390625" style="3" bestFit="1" customWidth="1"/>
    <col min="5" max="10" width="4.375" style="1" bestFit="1" customWidth="1"/>
    <col min="11" max="11" width="7.00390625" style="1" bestFit="1" customWidth="1"/>
    <col min="12" max="12" width="10.75390625" style="169" customWidth="1"/>
    <col min="13" max="14" width="6.25390625" style="1" bestFit="1" customWidth="1"/>
    <col min="15" max="16" width="9.125" style="1" hidden="1" customWidth="1"/>
    <col min="17" max="16384" width="9.125" style="1" customWidth="1"/>
  </cols>
  <sheetData>
    <row r="2" spans="2:3" ht="20.25">
      <c r="B2" s="2" t="s">
        <v>35</v>
      </c>
      <c r="C2" s="8"/>
    </row>
    <row r="3" spans="1:14" s="5" customFormat="1" ht="12.75" customHeight="1" thickBot="1">
      <c r="A3" s="1"/>
      <c r="B3" s="7"/>
      <c r="C3" s="3"/>
      <c r="D3" s="1"/>
      <c r="E3" s="1"/>
      <c r="F3" s="1"/>
      <c r="G3" s="1"/>
      <c r="H3" s="1"/>
      <c r="I3" s="1"/>
      <c r="J3" s="1"/>
      <c r="K3" s="1"/>
      <c r="L3" s="169"/>
      <c r="M3" s="1"/>
      <c r="N3" s="1"/>
    </row>
    <row r="4" spans="1:14" s="5" customFormat="1" ht="15.75" thickBot="1">
      <c r="A4" s="252" t="s">
        <v>0</v>
      </c>
      <c r="B4" s="254" t="s">
        <v>31</v>
      </c>
      <c r="C4" s="223" t="s">
        <v>6</v>
      </c>
      <c r="D4" s="217" t="s">
        <v>3</v>
      </c>
      <c r="E4" s="219" t="s">
        <v>27</v>
      </c>
      <c r="F4" s="220"/>
      <c r="G4" s="220"/>
      <c r="H4" s="220"/>
      <c r="I4" s="220"/>
      <c r="J4" s="220"/>
      <c r="K4" s="214" t="s">
        <v>24</v>
      </c>
      <c r="L4" s="265" t="s">
        <v>25</v>
      </c>
      <c r="M4" s="264" t="s">
        <v>28</v>
      </c>
      <c r="N4" s="264" t="s">
        <v>28</v>
      </c>
    </row>
    <row r="5" spans="1:14" s="5" customFormat="1" ht="15.75" customHeight="1" thickBot="1">
      <c r="A5" s="216"/>
      <c r="B5" s="160"/>
      <c r="C5" s="213"/>
      <c r="D5" s="218"/>
      <c r="E5" s="74">
        <v>1</v>
      </c>
      <c r="F5" s="39">
        <v>2</v>
      </c>
      <c r="G5" s="39">
        <v>3</v>
      </c>
      <c r="H5" s="39">
        <v>4</v>
      </c>
      <c r="I5" s="39">
        <v>5</v>
      </c>
      <c r="J5" s="75">
        <v>6</v>
      </c>
      <c r="K5" s="215"/>
      <c r="L5" s="266"/>
      <c r="M5" s="236"/>
      <c r="N5" s="236"/>
    </row>
    <row r="6" spans="1:14" s="5" customFormat="1" ht="15.75" customHeight="1" thickBot="1">
      <c r="A6" s="60">
        <v>1</v>
      </c>
      <c r="B6" s="63" t="s">
        <v>161</v>
      </c>
      <c r="C6" s="66"/>
      <c r="D6" s="70"/>
      <c r="E6" s="20">
        <v>174</v>
      </c>
      <c r="F6" s="21">
        <v>206</v>
      </c>
      <c r="G6" s="21">
        <v>231</v>
      </c>
      <c r="H6" s="21">
        <v>172</v>
      </c>
      <c r="I6" s="21">
        <v>191</v>
      </c>
      <c r="J6" s="164">
        <v>257</v>
      </c>
      <c r="K6" s="57">
        <f aca="true" t="shared" si="0" ref="K6:K20">SUM(E6:J6)</f>
        <v>1231</v>
      </c>
      <c r="L6" s="187">
        <f aca="true" t="shared" si="1" ref="L6:L20">AVERAGE(E6:J6)</f>
        <v>205.16666666666666</v>
      </c>
      <c r="M6" s="35">
        <f aca="true" t="shared" si="2" ref="M6:M20">MIN(E6:J6)</f>
        <v>172</v>
      </c>
      <c r="N6" s="56">
        <f aca="true" t="shared" si="3" ref="N6:N20">MAX(E6:J6)</f>
        <v>257</v>
      </c>
    </row>
    <row r="7" spans="1:14" s="5" customFormat="1" ht="15.75" customHeight="1" thickBot="1">
      <c r="A7" s="61">
        <v>2</v>
      </c>
      <c r="B7" s="64" t="s">
        <v>142</v>
      </c>
      <c r="C7" s="67" t="s">
        <v>126</v>
      </c>
      <c r="D7" s="72">
        <v>10</v>
      </c>
      <c r="E7" s="11">
        <v>213</v>
      </c>
      <c r="F7" s="4">
        <v>187</v>
      </c>
      <c r="G7" s="4">
        <v>166</v>
      </c>
      <c r="H7" s="4">
        <v>225</v>
      </c>
      <c r="I7" s="4">
        <v>221</v>
      </c>
      <c r="J7" s="30">
        <v>170</v>
      </c>
      <c r="K7" s="58">
        <f t="shared" si="0"/>
        <v>1182</v>
      </c>
      <c r="L7" s="188">
        <f t="shared" si="1"/>
        <v>197</v>
      </c>
      <c r="M7" s="35">
        <f t="shared" si="2"/>
        <v>166</v>
      </c>
      <c r="N7" s="56">
        <f t="shared" si="3"/>
        <v>225</v>
      </c>
    </row>
    <row r="8" spans="1:14" s="5" customFormat="1" ht="15.75" customHeight="1" thickBot="1">
      <c r="A8" s="61">
        <v>3</v>
      </c>
      <c r="B8" s="64" t="s">
        <v>136</v>
      </c>
      <c r="C8" s="67"/>
      <c r="D8" s="72"/>
      <c r="E8" s="11">
        <v>190</v>
      </c>
      <c r="F8" s="4">
        <v>192</v>
      </c>
      <c r="G8" s="4">
        <v>198</v>
      </c>
      <c r="H8" s="4">
        <v>198</v>
      </c>
      <c r="I8" s="4">
        <v>207</v>
      </c>
      <c r="J8" s="30">
        <v>167</v>
      </c>
      <c r="K8" s="58">
        <f t="shared" si="0"/>
        <v>1152</v>
      </c>
      <c r="L8" s="188">
        <f t="shared" si="1"/>
        <v>192</v>
      </c>
      <c r="M8" s="35">
        <f t="shared" si="2"/>
        <v>167</v>
      </c>
      <c r="N8" s="56">
        <f t="shared" si="3"/>
        <v>207</v>
      </c>
    </row>
    <row r="9" spans="1:14" s="5" customFormat="1" ht="15.75" customHeight="1" thickBot="1">
      <c r="A9" s="61">
        <v>4</v>
      </c>
      <c r="B9" s="64" t="s">
        <v>162</v>
      </c>
      <c r="C9" s="68" t="s">
        <v>126</v>
      </c>
      <c r="D9" s="72"/>
      <c r="E9" s="11">
        <v>192</v>
      </c>
      <c r="F9" s="4">
        <v>227</v>
      </c>
      <c r="G9" s="4">
        <v>202</v>
      </c>
      <c r="H9" s="4">
        <v>164</v>
      </c>
      <c r="I9" s="4">
        <v>179</v>
      </c>
      <c r="J9" s="30">
        <v>188</v>
      </c>
      <c r="K9" s="58">
        <f t="shared" si="0"/>
        <v>1152</v>
      </c>
      <c r="L9" s="188">
        <f t="shared" si="1"/>
        <v>192</v>
      </c>
      <c r="M9" s="35">
        <f t="shared" si="2"/>
        <v>164</v>
      </c>
      <c r="N9" s="56">
        <f t="shared" si="3"/>
        <v>227</v>
      </c>
    </row>
    <row r="10" spans="1:14" s="5" customFormat="1" ht="15.75" customHeight="1" thickBot="1">
      <c r="A10" s="61">
        <v>5</v>
      </c>
      <c r="B10" s="64" t="s">
        <v>121</v>
      </c>
      <c r="C10" s="68"/>
      <c r="D10" s="71"/>
      <c r="E10" s="13">
        <v>176</v>
      </c>
      <c r="F10" s="6">
        <v>208</v>
      </c>
      <c r="G10" s="6">
        <v>205</v>
      </c>
      <c r="H10" s="6">
        <v>181</v>
      </c>
      <c r="I10" s="6">
        <v>174</v>
      </c>
      <c r="J10" s="31">
        <v>187</v>
      </c>
      <c r="K10" s="58">
        <f t="shared" si="0"/>
        <v>1131</v>
      </c>
      <c r="L10" s="188">
        <f t="shared" si="1"/>
        <v>188.5</v>
      </c>
      <c r="M10" s="35">
        <f t="shared" si="2"/>
        <v>174</v>
      </c>
      <c r="N10" s="56">
        <f t="shared" si="3"/>
        <v>208</v>
      </c>
    </row>
    <row r="11" spans="1:14" s="5" customFormat="1" ht="15.75" customHeight="1" thickBot="1">
      <c r="A11" s="61">
        <v>6</v>
      </c>
      <c r="B11" s="192" t="s">
        <v>158</v>
      </c>
      <c r="C11" s="67"/>
      <c r="D11" s="71">
        <v>10</v>
      </c>
      <c r="E11" s="13">
        <v>209</v>
      </c>
      <c r="F11" s="6">
        <v>222</v>
      </c>
      <c r="G11" s="6">
        <v>221</v>
      </c>
      <c r="H11" s="6">
        <v>152</v>
      </c>
      <c r="I11" s="6">
        <v>165</v>
      </c>
      <c r="J11" s="31">
        <v>161</v>
      </c>
      <c r="K11" s="58">
        <f t="shared" si="0"/>
        <v>1130</v>
      </c>
      <c r="L11" s="188">
        <f t="shared" si="1"/>
        <v>188.33333333333334</v>
      </c>
      <c r="M11" s="35">
        <f t="shared" si="2"/>
        <v>152</v>
      </c>
      <c r="N11" s="56">
        <f t="shared" si="3"/>
        <v>222</v>
      </c>
    </row>
    <row r="12" spans="1:14" s="5" customFormat="1" ht="15.75" customHeight="1" thickBot="1">
      <c r="A12" s="61">
        <v>7</v>
      </c>
      <c r="B12" s="192" t="s">
        <v>151</v>
      </c>
      <c r="C12" s="67" t="s">
        <v>126</v>
      </c>
      <c r="D12" s="71">
        <v>10</v>
      </c>
      <c r="E12" s="11">
        <v>164</v>
      </c>
      <c r="F12" s="4">
        <v>200</v>
      </c>
      <c r="G12" s="4">
        <v>184</v>
      </c>
      <c r="H12" s="4">
        <v>175</v>
      </c>
      <c r="I12" s="4">
        <v>189</v>
      </c>
      <c r="J12" s="30">
        <v>207</v>
      </c>
      <c r="K12" s="58">
        <f t="shared" si="0"/>
        <v>1119</v>
      </c>
      <c r="L12" s="188">
        <f t="shared" si="1"/>
        <v>186.5</v>
      </c>
      <c r="M12" s="35">
        <f t="shared" si="2"/>
        <v>164</v>
      </c>
      <c r="N12" s="56">
        <f t="shared" si="3"/>
        <v>207</v>
      </c>
    </row>
    <row r="13" spans="1:14" s="5" customFormat="1" ht="15.75" customHeight="1" thickBot="1">
      <c r="A13" s="61">
        <v>8</v>
      </c>
      <c r="B13" s="192" t="s">
        <v>160</v>
      </c>
      <c r="C13" s="68"/>
      <c r="D13" s="71">
        <v>10</v>
      </c>
      <c r="E13" s="13">
        <v>177</v>
      </c>
      <c r="F13" s="6">
        <v>179</v>
      </c>
      <c r="G13" s="6">
        <v>194</v>
      </c>
      <c r="H13" s="6">
        <v>198</v>
      </c>
      <c r="I13" s="6">
        <v>188</v>
      </c>
      <c r="J13" s="31">
        <v>177</v>
      </c>
      <c r="K13" s="58">
        <f t="shared" si="0"/>
        <v>1113</v>
      </c>
      <c r="L13" s="188">
        <f t="shared" si="1"/>
        <v>185.5</v>
      </c>
      <c r="M13" s="35">
        <f t="shared" si="2"/>
        <v>177</v>
      </c>
      <c r="N13" s="56">
        <f t="shared" si="3"/>
        <v>198</v>
      </c>
    </row>
    <row r="14" spans="1:14" s="5" customFormat="1" ht="15.75" customHeight="1" thickBot="1">
      <c r="A14" s="61">
        <v>9</v>
      </c>
      <c r="B14" s="64" t="s">
        <v>165</v>
      </c>
      <c r="C14" s="68"/>
      <c r="D14" s="72"/>
      <c r="E14" s="11">
        <v>212</v>
      </c>
      <c r="F14" s="4">
        <v>198</v>
      </c>
      <c r="G14" s="4">
        <v>153</v>
      </c>
      <c r="H14" s="4">
        <v>187</v>
      </c>
      <c r="I14" s="4">
        <v>178</v>
      </c>
      <c r="J14" s="30">
        <v>161</v>
      </c>
      <c r="K14" s="58">
        <f t="shared" si="0"/>
        <v>1089</v>
      </c>
      <c r="L14" s="188">
        <f t="shared" si="1"/>
        <v>181.5</v>
      </c>
      <c r="M14" s="35">
        <f t="shared" si="2"/>
        <v>153</v>
      </c>
      <c r="N14" s="56">
        <f t="shared" si="3"/>
        <v>212</v>
      </c>
    </row>
    <row r="15" spans="1:14" s="5" customFormat="1" ht="15.75" customHeight="1" thickBot="1">
      <c r="A15" s="61">
        <v>10</v>
      </c>
      <c r="B15" s="64" t="s">
        <v>150</v>
      </c>
      <c r="C15" s="67"/>
      <c r="D15" s="72"/>
      <c r="E15" s="11">
        <v>160</v>
      </c>
      <c r="F15" s="4">
        <v>164</v>
      </c>
      <c r="G15" s="4">
        <v>183</v>
      </c>
      <c r="H15" s="4">
        <v>222</v>
      </c>
      <c r="I15" s="4">
        <v>203</v>
      </c>
      <c r="J15" s="30">
        <v>150</v>
      </c>
      <c r="K15" s="58">
        <f t="shared" si="0"/>
        <v>1082</v>
      </c>
      <c r="L15" s="188">
        <f t="shared" si="1"/>
        <v>180.33333333333334</v>
      </c>
      <c r="M15" s="35">
        <f t="shared" si="2"/>
        <v>150</v>
      </c>
      <c r="N15" s="56">
        <f t="shared" si="3"/>
        <v>222</v>
      </c>
    </row>
    <row r="16" spans="1:14" s="5" customFormat="1" ht="15.75" customHeight="1" thickBot="1">
      <c r="A16" s="61">
        <v>11</v>
      </c>
      <c r="B16" s="64" t="s">
        <v>129</v>
      </c>
      <c r="C16" s="67"/>
      <c r="D16" s="72"/>
      <c r="E16" s="11">
        <v>181</v>
      </c>
      <c r="F16" s="4">
        <v>169</v>
      </c>
      <c r="G16" s="4">
        <v>205</v>
      </c>
      <c r="H16" s="4">
        <v>162</v>
      </c>
      <c r="I16" s="4">
        <v>150</v>
      </c>
      <c r="J16" s="30">
        <v>194</v>
      </c>
      <c r="K16" s="58">
        <f t="shared" si="0"/>
        <v>1061</v>
      </c>
      <c r="L16" s="188">
        <f t="shared" si="1"/>
        <v>176.83333333333334</v>
      </c>
      <c r="M16" s="35">
        <f t="shared" si="2"/>
        <v>150</v>
      </c>
      <c r="N16" s="56">
        <f t="shared" si="3"/>
        <v>205</v>
      </c>
    </row>
    <row r="17" spans="1:14" s="5" customFormat="1" ht="15.75" customHeight="1" thickBot="1">
      <c r="A17" s="61">
        <v>12</v>
      </c>
      <c r="B17" s="192" t="s">
        <v>159</v>
      </c>
      <c r="C17" s="67" t="s">
        <v>126</v>
      </c>
      <c r="D17" s="72">
        <v>10</v>
      </c>
      <c r="E17" s="11">
        <v>161</v>
      </c>
      <c r="F17" s="4">
        <v>165</v>
      </c>
      <c r="G17" s="4">
        <v>155</v>
      </c>
      <c r="H17" s="4">
        <v>151</v>
      </c>
      <c r="I17" s="4">
        <v>172</v>
      </c>
      <c r="J17" s="30">
        <v>179</v>
      </c>
      <c r="K17" s="58">
        <f t="shared" si="0"/>
        <v>983</v>
      </c>
      <c r="L17" s="188">
        <f t="shared" si="1"/>
        <v>163.83333333333334</v>
      </c>
      <c r="M17" s="35">
        <f t="shared" si="2"/>
        <v>151</v>
      </c>
      <c r="N17" s="56">
        <f t="shared" si="3"/>
        <v>179</v>
      </c>
    </row>
    <row r="18" spans="1:14" s="5" customFormat="1" ht="15.75" customHeight="1" thickBot="1">
      <c r="A18" s="61">
        <v>13</v>
      </c>
      <c r="B18" s="64" t="s">
        <v>119</v>
      </c>
      <c r="C18" s="67"/>
      <c r="D18" s="71"/>
      <c r="E18" s="13">
        <v>147</v>
      </c>
      <c r="F18" s="6">
        <v>145</v>
      </c>
      <c r="G18" s="6">
        <v>162</v>
      </c>
      <c r="H18" s="6">
        <v>164</v>
      </c>
      <c r="I18" s="6">
        <v>179</v>
      </c>
      <c r="J18" s="31">
        <v>169</v>
      </c>
      <c r="K18" s="58">
        <f t="shared" si="0"/>
        <v>966</v>
      </c>
      <c r="L18" s="188">
        <f t="shared" si="1"/>
        <v>161</v>
      </c>
      <c r="M18" s="35">
        <f t="shared" si="2"/>
        <v>145</v>
      </c>
      <c r="N18" s="56">
        <f t="shared" si="3"/>
        <v>179</v>
      </c>
    </row>
    <row r="19" spans="1:14" s="5" customFormat="1" ht="15.75" customHeight="1" thickBot="1">
      <c r="A19" s="61">
        <v>14</v>
      </c>
      <c r="B19" s="192" t="s">
        <v>163</v>
      </c>
      <c r="C19" s="67"/>
      <c r="D19" s="72">
        <v>10</v>
      </c>
      <c r="E19" s="11">
        <v>124</v>
      </c>
      <c r="F19" s="4">
        <v>134</v>
      </c>
      <c r="G19" s="4">
        <v>203</v>
      </c>
      <c r="H19" s="4">
        <v>211</v>
      </c>
      <c r="I19" s="4">
        <v>136</v>
      </c>
      <c r="J19" s="30">
        <v>153</v>
      </c>
      <c r="K19" s="58">
        <f t="shared" si="0"/>
        <v>961</v>
      </c>
      <c r="L19" s="188">
        <f t="shared" si="1"/>
        <v>160.16666666666666</v>
      </c>
      <c r="M19" s="35">
        <f t="shared" si="2"/>
        <v>124</v>
      </c>
      <c r="N19" s="56">
        <f t="shared" si="3"/>
        <v>211</v>
      </c>
    </row>
    <row r="20" spans="1:14" s="5" customFormat="1" ht="15.75" customHeight="1" thickBot="1">
      <c r="A20" s="62">
        <v>15</v>
      </c>
      <c r="B20" s="65" t="s">
        <v>118</v>
      </c>
      <c r="C20" s="173"/>
      <c r="D20" s="90"/>
      <c r="E20" s="15">
        <v>166</v>
      </c>
      <c r="F20" s="16">
        <v>151</v>
      </c>
      <c r="G20" s="16">
        <v>146</v>
      </c>
      <c r="H20" s="16">
        <v>146</v>
      </c>
      <c r="I20" s="16">
        <v>164</v>
      </c>
      <c r="J20" s="174">
        <v>178</v>
      </c>
      <c r="K20" s="59">
        <f t="shared" si="0"/>
        <v>951</v>
      </c>
      <c r="L20" s="189">
        <f t="shared" si="1"/>
        <v>158.5</v>
      </c>
      <c r="M20" s="77">
        <f t="shared" si="2"/>
        <v>146</v>
      </c>
      <c r="N20" s="84">
        <f t="shared" si="3"/>
        <v>178</v>
      </c>
    </row>
    <row r="21" s="5" customFormat="1" ht="15.75" customHeight="1">
      <c r="L21" s="182"/>
    </row>
    <row r="22" s="5" customFormat="1" ht="15.75" customHeight="1">
      <c r="L22" s="182"/>
    </row>
    <row r="23" s="5" customFormat="1" ht="15.75" customHeight="1">
      <c r="L23" s="182"/>
    </row>
    <row r="24" s="5" customFormat="1" ht="15.75" customHeight="1">
      <c r="L24" s="182"/>
    </row>
    <row r="25" s="5" customFormat="1" ht="15.75" customHeight="1">
      <c r="L25" s="182"/>
    </row>
    <row r="26" s="5" customFormat="1" ht="15.75" customHeight="1">
      <c r="L26" s="182"/>
    </row>
    <row r="27" s="5" customFormat="1" ht="15.75" customHeight="1">
      <c r="L27" s="182"/>
    </row>
    <row r="28" s="5" customFormat="1" ht="15.75" customHeight="1">
      <c r="L28" s="182"/>
    </row>
    <row r="29" s="5" customFormat="1" ht="15.75" customHeight="1">
      <c r="L29" s="182"/>
    </row>
    <row r="30" s="5" customFormat="1" ht="15.75" customHeight="1">
      <c r="L30" s="182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mergeCells count="9">
    <mergeCell ref="N4:N5"/>
    <mergeCell ref="A4:A5"/>
    <mergeCell ref="B4:B5"/>
    <mergeCell ref="C4:C5"/>
    <mergeCell ref="D4:D5"/>
    <mergeCell ref="E4:J4"/>
    <mergeCell ref="K4:K5"/>
    <mergeCell ref="L4:L5"/>
    <mergeCell ref="M4:M5"/>
  </mergeCells>
  <printOptions/>
  <pageMargins left="0.7480314960629921" right="0.7480314960629921" top="0.3937007874015748" bottom="0.1968503937007874" header="0.5118110236220472" footer="0.2362204724409449"/>
  <pageSetup fitToHeight="2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"/>
  <sheetViews>
    <sheetView zoomScale="120" zoomScaleNormal="120" zoomScalePageLayoutView="0" workbookViewId="0" topLeftCell="A2">
      <selection activeCell="O12" sqref="O12"/>
    </sheetView>
  </sheetViews>
  <sheetFormatPr defaultColWidth="9.00390625" defaultRowHeight="12.75"/>
  <cols>
    <col min="1" max="1" width="5.375" style="1" customWidth="1"/>
    <col min="2" max="2" width="22.625" style="7" customWidth="1"/>
    <col min="3" max="3" width="3.75390625" style="7" bestFit="1" customWidth="1"/>
    <col min="4" max="4" width="3.75390625" style="3" customWidth="1"/>
    <col min="5" max="5" width="6.875" style="1" customWidth="1"/>
    <col min="6" max="11" width="7.25390625" style="1" customWidth="1"/>
    <col min="12" max="12" width="10.75390625" style="169" customWidth="1"/>
    <col min="13" max="14" width="6.25390625" style="1" bestFit="1" customWidth="1"/>
    <col min="15" max="15" width="11.75390625" style="1" customWidth="1"/>
    <col min="16" max="17" width="9.125" style="1" hidden="1" customWidth="1"/>
    <col min="18" max="16384" width="9.125" style="1" customWidth="1"/>
  </cols>
  <sheetData>
    <row r="2" spans="2:3" ht="20.25">
      <c r="B2" s="2" t="s">
        <v>36</v>
      </c>
      <c r="C2" s="8"/>
    </row>
    <row r="3" spans="2:4" ht="13.5" thickBot="1">
      <c r="B3" s="1"/>
      <c r="C3" s="1"/>
      <c r="D3" s="1"/>
    </row>
    <row r="4" spans="1:14" s="5" customFormat="1" ht="12.75" customHeight="1" thickBot="1">
      <c r="A4" s="252" t="s">
        <v>0</v>
      </c>
      <c r="B4" s="254" t="s">
        <v>31</v>
      </c>
      <c r="C4" s="223" t="s">
        <v>6</v>
      </c>
      <c r="D4" s="217" t="s">
        <v>3</v>
      </c>
      <c r="E4" s="219" t="s">
        <v>27</v>
      </c>
      <c r="F4" s="220"/>
      <c r="G4" s="220"/>
      <c r="H4" s="220"/>
      <c r="I4" s="220"/>
      <c r="J4" s="220"/>
      <c r="K4" s="214" t="s">
        <v>24</v>
      </c>
      <c r="L4" s="265" t="s">
        <v>25</v>
      </c>
      <c r="M4" s="264" t="s">
        <v>28</v>
      </c>
      <c r="N4" s="264" t="s">
        <v>28</v>
      </c>
    </row>
    <row r="5" spans="1:14" s="5" customFormat="1" ht="15.75" thickBot="1">
      <c r="A5" s="216"/>
      <c r="B5" s="160"/>
      <c r="C5" s="213"/>
      <c r="D5" s="218"/>
      <c r="E5" s="74">
        <v>1</v>
      </c>
      <c r="F5" s="39">
        <v>2</v>
      </c>
      <c r="G5" s="39">
        <v>3</v>
      </c>
      <c r="H5" s="39">
        <v>4</v>
      </c>
      <c r="I5" s="39">
        <v>5</v>
      </c>
      <c r="J5" s="75">
        <v>6</v>
      </c>
      <c r="K5" s="215"/>
      <c r="L5" s="266"/>
      <c r="M5" s="236"/>
      <c r="N5" s="236"/>
    </row>
    <row r="6" spans="1:14" s="5" customFormat="1" ht="15.75" customHeight="1" thickBot="1">
      <c r="A6" s="60">
        <v>1</v>
      </c>
      <c r="B6" s="64" t="s">
        <v>148</v>
      </c>
      <c r="C6" s="172"/>
      <c r="D6" s="70"/>
      <c r="E6" s="20">
        <v>213</v>
      </c>
      <c r="F6" s="21">
        <v>172</v>
      </c>
      <c r="G6" s="21">
        <v>227</v>
      </c>
      <c r="H6" s="21">
        <v>208</v>
      </c>
      <c r="I6" s="21">
        <v>212</v>
      </c>
      <c r="J6" s="164">
        <v>221</v>
      </c>
      <c r="K6" s="57">
        <f aca="true" t="shared" si="0" ref="K6:K14">SUM(E6:J6)</f>
        <v>1253</v>
      </c>
      <c r="L6" s="187">
        <f aca="true" t="shared" si="1" ref="L6:L14">AVERAGE(E6:J6)</f>
        <v>208.83333333333334</v>
      </c>
      <c r="M6" s="35">
        <f aca="true" t="shared" si="2" ref="M6:M14">MIN(E6:J6)</f>
        <v>172</v>
      </c>
      <c r="N6" s="56">
        <f aca="true" t="shared" si="3" ref="N6:N14">MAX(E6:J6)</f>
        <v>227</v>
      </c>
    </row>
    <row r="7" spans="1:14" s="5" customFormat="1" ht="15.75" customHeight="1" thickBot="1">
      <c r="A7" s="61">
        <v>2</v>
      </c>
      <c r="B7" s="64" t="s">
        <v>168</v>
      </c>
      <c r="C7" s="68"/>
      <c r="D7" s="71"/>
      <c r="E7" s="13">
        <v>170</v>
      </c>
      <c r="F7" s="6">
        <v>182</v>
      </c>
      <c r="G7" s="6">
        <v>163</v>
      </c>
      <c r="H7" s="6">
        <v>175</v>
      </c>
      <c r="I7" s="6">
        <v>175</v>
      </c>
      <c r="J7" s="31">
        <v>266</v>
      </c>
      <c r="K7" s="58">
        <f t="shared" si="0"/>
        <v>1131</v>
      </c>
      <c r="L7" s="188">
        <f t="shared" si="1"/>
        <v>188.5</v>
      </c>
      <c r="M7" s="35">
        <f t="shared" si="2"/>
        <v>163</v>
      </c>
      <c r="N7" s="56">
        <f t="shared" si="3"/>
        <v>266</v>
      </c>
    </row>
    <row r="8" spans="1:14" s="5" customFormat="1" ht="15.75" customHeight="1" thickBot="1">
      <c r="A8" s="61">
        <v>3</v>
      </c>
      <c r="B8" s="64" t="s">
        <v>167</v>
      </c>
      <c r="C8" s="67"/>
      <c r="D8" s="71"/>
      <c r="E8" s="13">
        <v>169</v>
      </c>
      <c r="F8" s="6">
        <v>156</v>
      </c>
      <c r="G8" s="6">
        <v>151</v>
      </c>
      <c r="H8" s="6">
        <v>215</v>
      </c>
      <c r="I8" s="6">
        <v>175</v>
      </c>
      <c r="J8" s="31">
        <v>181</v>
      </c>
      <c r="K8" s="58">
        <f t="shared" si="0"/>
        <v>1047</v>
      </c>
      <c r="L8" s="188">
        <f t="shared" si="1"/>
        <v>174.5</v>
      </c>
      <c r="M8" s="35">
        <f t="shared" si="2"/>
        <v>151</v>
      </c>
      <c r="N8" s="56">
        <f t="shared" si="3"/>
        <v>215</v>
      </c>
    </row>
    <row r="9" spans="1:14" s="5" customFormat="1" ht="15.75" customHeight="1" thickBot="1">
      <c r="A9" s="61">
        <v>4</v>
      </c>
      <c r="B9" s="64" t="s">
        <v>139</v>
      </c>
      <c r="C9" s="67"/>
      <c r="D9" s="71"/>
      <c r="E9" s="13">
        <v>159</v>
      </c>
      <c r="F9" s="6">
        <v>159</v>
      </c>
      <c r="G9" s="6">
        <v>195</v>
      </c>
      <c r="H9" s="6">
        <v>169</v>
      </c>
      <c r="I9" s="6">
        <v>175</v>
      </c>
      <c r="J9" s="31">
        <v>176</v>
      </c>
      <c r="K9" s="58">
        <f t="shared" si="0"/>
        <v>1033</v>
      </c>
      <c r="L9" s="188">
        <f t="shared" si="1"/>
        <v>172.16666666666666</v>
      </c>
      <c r="M9" s="35">
        <f t="shared" si="2"/>
        <v>159</v>
      </c>
      <c r="N9" s="56">
        <f t="shared" si="3"/>
        <v>195</v>
      </c>
    </row>
    <row r="10" spans="1:14" s="5" customFormat="1" ht="15.75" customHeight="1" thickBot="1">
      <c r="A10" s="61">
        <v>5</v>
      </c>
      <c r="B10" s="192" t="s">
        <v>160</v>
      </c>
      <c r="C10" s="67"/>
      <c r="D10" s="71">
        <v>10</v>
      </c>
      <c r="E10" s="13">
        <v>189</v>
      </c>
      <c r="F10" s="6">
        <v>177</v>
      </c>
      <c r="G10" s="6">
        <v>167</v>
      </c>
      <c r="H10" s="6">
        <v>150</v>
      </c>
      <c r="I10" s="6">
        <v>134</v>
      </c>
      <c r="J10" s="31">
        <v>177</v>
      </c>
      <c r="K10" s="58">
        <f t="shared" si="0"/>
        <v>994</v>
      </c>
      <c r="L10" s="188">
        <f t="shared" si="1"/>
        <v>165.66666666666666</v>
      </c>
      <c r="M10" s="35">
        <f t="shared" si="2"/>
        <v>134</v>
      </c>
      <c r="N10" s="56">
        <f t="shared" si="3"/>
        <v>189</v>
      </c>
    </row>
    <row r="11" spans="1:14" s="5" customFormat="1" ht="15.75" customHeight="1" thickBot="1">
      <c r="A11" s="61">
        <v>6</v>
      </c>
      <c r="B11" s="192" t="s">
        <v>163</v>
      </c>
      <c r="C11" s="68"/>
      <c r="D11" s="71">
        <v>10</v>
      </c>
      <c r="E11" s="13">
        <v>155</v>
      </c>
      <c r="F11" s="6">
        <v>178</v>
      </c>
      <c r="G11" s="6">
        <v>184</v>
      </c>
      <c r="H11" s="6">
        <v>115</v>
      </c>
      <c r="I11" s="6">
        <v>179</v>
      </c>
      <c r="J11" s="31">
        <v>163</v>
      </c>
      <c r="K11" s="58">
        <f t="shared" si="0"/>
        <v>974</v>
      </c>
      <c r="L11" s="188">
        <f t="shared" si="1"/>
        <v>162.33333333333334</v>
      </c>
      <c r="M11" s="35">
        <f t="shared" si="2"/>
        <v>115</v>
      </c>
      <c r="N11" s="56">
        <f t="shared" si="3"/>
        <v>184</v>
      </c>
    </row>
    <row r="12" spans="1:14" s="5" customFormat="1" ht="15.75" customHeight="1" thickBot="1">
      <c r="A12" s="61">
        <v>7</v>
      </c>
      <c r="B12" s="192" t="s">
        <v>159</v>
      </c>
      <c r="C12" s="67"/>
      <c r="D12" s="72">
        <v>10</v>
      </c>
      <c r="E12" s="11">
        <v>175</v>
      </c>
      <c r="F12" s="4">
        <v>169</v>
      </c>
      <c r="G12" s="4">
        <v>166</v>
      </c>
      <c r="H12" s="4">
        <v>153</v>
      </c>
      <c r="I12" s="4">
        <v>139</v>
      </c>
      <c r="J12" s="30">
        <v>126</v>
      </c>
      <c r="K12" s="58">
        <f t="shared" si="0"/>
        <v>928</v>
      </c>
      <c r="L12" s="188">
        <f t="shared" si="1"/>
        <v>154.66666666666666</v>
      </c>
      <c r="M12" s="35">
        <f t="shared" si="2"/>
        <v>126</v>
      </c>
      <c r="N12" s="56">
        <f t="shared" si="3"/>
        <v>175</v>
      </c>
    </row>
    <row r="13" spans="1:14" s="5" customFormat="1" ht="15.75" customHeight="1" thickBot="1">
      <c r="A13" s="61">
        <v>8</v>
      </c>
      <c r="B13" s="64" t="s">
        <v>169</v>
      </c>
      <c r="C13" s="68"/>
      <c r="D13" s="72"/>
      <c r="E13" s="11">
        <v>166</v>
      </c>
      <c r="F13" s="4">
        <v>142</v>
      </c>
      <c r="G13" s="4">
        <v>129</v>
      </c>
      <c r="H13" s="4">
        <v>146</v>
      </c>
      <c r="I13" s="4">
        <v>189</v>
      </c>
      <c r="J13" s="30">
        <v>150</v>
      </c>
      <c r="K13" s="58">
        <f t="shared" si="0"/>
        <v>922</v>
      </c>
      <c r="L13" s="188">
        <f t="shared" si="1"/>
        <v>153.66666666666666</v>
      </c>
      <c r="M13" s="35">
        <f t="shared" si="2"/>
        <v>129</v>
      </c>
      <c r="N13" s="56">
        <f t="shared" si="3"/>
        <v>189</v>
      </c>
    </row>
    <row r="14" spans="1:14" s="5" customFormat="1" ht="15.75" thickBot="1">
      <c r="A14" s="62">
        <v>9</v>
      </c>
      <c r="B14" s="65" t="s">
        <v>162</v>
      </c>
      <c r="C14" s="69"/>
      <c r="D14" s="90"/>
      <c r="E14" s="38">
        <v>124</v>
      </c>
      <c r="F14" s="18">
        <v>190</v>
      </c>
      <c r="G14" s="18">
        <v>121</v>
      </c>
      <c r="H14" s="18">
        <v>139</v>
      </c>
      <c r="I14" s="18">
        <v>114</v>
      </c>
      <c r="J14" s="50">
        <v>173</v>
      </c>
      <c r="K14" s="59">
        <f t="shared" si="0"/>
        <v>861</v>
      </c>
      <c r="L14" s="189">
        <f t="shared" si="1"/>
        <v>143.5</v>
      </c>
      <c r="M14" s="77">
        <f t="shared" si="2"/>
        <v>114</v>
      </c>
      <c r="N14" s="84">
        <f t="shared" si="3"/>
        <v>190</v>
      </c>
    </row>
    <row r="15" s="5" customFormat="1" ht="15.75" customHeight="1">
      <c r="L15" s="182"/>
    </row>
    <row r="16" s="5" customFormat="1" ht="15.75" customHeight="1">
      <c r="L16" s="182"/>
    </row>
    <row r="17" s="5" customFormat="1" ht="15.75" customHeight="1">
      <c r="L17" s="182"/>
    </row>
    <row r="18" s="5" customFormat="1" ht="15.75" customHeight="1">
      <c r="L18" s="182"/>
    </row>
    <row r="19" s="5" customFormat="1" ht="15.75" customHeight="1">
      <c r="L19" s="182"/>
    </row>
    <row r="20" s="5" customFormat="1" ht="15.75" customHeight="1">
      <c r="L20" s="182"/>
    </row>
    <row r="21" s="5" customFormat="1" ht="15.75" customHeight="1">
      <c r="L21" s="182"/>
    </row>
    <row r="22" s="5" customFormat="1" ht="15.75" customHeight="1">
      <c r="L22" s="182"/>
    </row>
    <row r="23" s="5" customFormat="1" ht="15.75" customHeight="1">
      <c r="L23" s="182"/>
    </row>
    <row r="24" s="5" customFormat="1" ht="15.75" customHeight="1">
      <c r="L24" s="182"/>
    </row>
    <row r="25" s="5" customFormat="1" ht="15.75" customHeight="1">
      <c r="L25" s="182"/>
    </row>
    <row r="26" spans="2:4" ht="12.75">
      <c r="B26" s="1"/>
      <c r="C26" s="1"/>
      <c r="D26" s="1"/>
    </row>
  </sheetData>
  <sheetProtection/>
  <mergeCells count="9">
    <mergeCell ref="L4:L5"/>
    <mergeCell ref="M4:M5"/>
    <mergeCell ref="N4:N5"/>
    <mergeCell ref="A4:A5"/>
    <mergeCell ref="B4:B5"/>
    <mergeCell ref="C4:C5"/>
    <mergeCell ref="D4:D5"/>
    <mergeCell ref="E4:J4"/>
    <mergeCell ref="K4:K5"/>
  </mergeCells>
  <printOptions/>
  <pageMargins left="0.7480314960629921" right="0.7480314960629921" top="0.3937007874015748" bottom="0.1968503937007874" header="0.5118110236220472" footer="0.2362204724409449"/>
  <pageSetup fitToHeight="2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C22"/>
  <sheetViews>
    <sheetView zoomScale="110" zoomScaleNormal="110" zoomScalePageLayoutView="0" workbookViewId="0" topLeftCell="A1">
      <selection activeCell="H13" sqref="H13"/>
    </sheetView>
  </sheetViews>
  <sheetFormatPr defaultColWidth="9.00390625" defaultRowHeight="12.75"/>
  <cols>
    <col min="1" max="1" width="5.375" style="1" customWidth="1"/>
    <col min="2" max="2" width="27.375" style="7" customWidth="1"/>
    <col min="3" max="16384" width="9.125" style="1" customWidth="1"/>
  </cols>
  <sheetData>
    <row r="2" spans="1:2" ht="28.5" customHeight="1">
      <c r="A2" s="251" t="s">
        <v>4</v>
      </c>
      <c r="B2" s="251"/>
    </row>
    <row r="3" ht="13.5" thickBot="1"/>
    <row r="4" spans="1:3" s="5" customFormat="1" ht="12.75" customHeight="1">
      <c r="A4" s="214" t="s">
        <v>0</v>
      </c>
      <c r="B4" s="269" t="s">
        <v>31</v>
      </c>
      <c r="C4" s="267" t="s">
        <v>4</v>
      </c>
    </row>
    <row r="5" spans="1:3" s="5" customFormat="1" ht="15.75" thickBot="1">
      <c r="A5" s="215"/>
      <c r="B5" s="270"/>
      <c r="C5" s="268"/>
    </row>
    <row r="6" spans="1:3" s="5" customFormat="1" ht="15.75" customHeight="1" thickBot="1">
      <c r="A6" s="249">
        <v>1</v>
      </c>
      <c r="B6" s="250" t="s">
        <v>119</v>
      </c>
      <c r="C6" s="249">
        <v>247</v>
      </c>
    </row>
    <row r="7" spans="1:3" s="5" customFormat="1" ht="15.75" customHeight="1">
      <c r="A7" s="89">
        <v>2</v>
      </c>
      <c r="B7" s="248" t="s">
        <v>136</v>
      </c>
      <c r="C7" s="89">
        <v>222</v>
      </c>
    </row>
    <row r="8" spans="1:3" s="5" customFormat="1" ht="15.75" customHeight="1">
      <c r="A8" s="243">
        <v>3</v>
      </c>
      <c r="B8" s="245" t="s">
        <v>121</v>
      </c>
      <c r="C8" s="243">
        <v>221</v>
      </c>
    </row>
    <row r="9" spans="1:3" s="5" customFormat="1" ht="15.75" customHeight="1">
      <c r="A9" s="243">
        <v>4</v>
      </c>
      <c r="B9" s="245" t="s">
        <v>137</v>
      </c>
      <c r="C9" s="243">
        <v>213</v>
      </c>
    </row>
    <row r="10" spans="1:3" s="5" customFormat="1" ht="15.75" customHeight="1">
      <c r="A10" s="243">
        <v>5</v>
      </c>
      <c r="B10" s="246" t="s">
        <v>131</v>
      </c>
      <c r="C10" s="243">
        <v>211</v>
      </c>
    </row>
    <row r="11" spans="1:3" s="5" customFormat="1" ht="15.75" customHeight="1">
      <c r="A11" s="243">
        <v>6</v>
      </c>
      <c r="B11" s="245" t="s">
        <v>143</v>
      </c>
      <c r="C11" s="243">
        <v>198</v>
      </c>
    </row>
    <row r="12" spans="1:3" s="5" customFormat="1" ht="15.75" customHeight="1">
      <c r="A12" s="243">
        <v>7</v>
      </c>
      <c r="B12" s="246" t="s">
        <v>151</v>
      </c>
      <c r="C12" s="243">
        <v>189</v>
      </c>
    </row>
    <row r="13" spans="1:3" s="5" customFormat="1" ht="15.75" customHeight="1">
      <c r="A13" s="243">
        <v>8</v>
      </c>
      <c r="B13" s="245" t="s">
        <v>131</v>
      </c>
      <c r="C13" s="244">
        <v>182</v>
      </c>
    </row>
    <row r="14" spans="1:3" s="5" customFormat="1" ht="15.75" customHeight="1">
      <c r="A14" s="243">
        <v>9</v>
      </c>
      <c r="B14" s="245" t="s">
        <v>150</v>
      </c>
      <c r="C14" s="243">
        <v>189</v>
      </c>
    </row>
    <row r="15" spans="1:3" s="5" customFormat="1" ht="15.75" customHeight="1">
      <c r="A15" s="243">
        <v>10</v>
      </c>
      <c r="B15" s="245" t="s">
        <v>138</v>
      </c>
      <c r="C15" s="243">
        <v>182</v>
      </c>
    </row>
    <row r="16" spans="1:3" s="5" customFormat="1" ht="15.75" customHeight="1">
      <c r="A16" s="243">
        <v>11</v>
      </c>
      <c r="B16" s="245" t="s">
        <v>142</v>
      </c>
      <c r="C16" s="243">
        <v>221</v>
      </c>
    </row>
    <row r="17" spans="1:3" s="5" customFormat="1" ht="15.75" customHeight="1">
      <c r="A17" s="243">
        <v>12</v>
      </c>
      <c r="B17" s="246" t="s">
        <v>159</v>
      </c>
      <c r="C17" s="243">
        <v>172</v>
      </c>
    </row>
    <row r="18" spans="1:3" s="5" customFormat="1" ht="15.75" customHeight="1">
      <c r="A18" s="243">
        <v>13</v>
      </c>
      <c r="B18" s="245" t="s">
        <v>132</v>
      </c>
      <c r="C18" s="243">
        <v>168</v>
      </c>
    </row>
    <row r="19" spans="1:3" s="5" customFormat="1" ht="15.75" customHeight="1">
      <c r="A19" s="243">
        <v>14</v>
      </c>
      <c r="B19" s="245" t="s">
        <v>116</v>
      </c>
      <c r="C19" s="244">
        <v>154</v>
      </c>
    </row>
    <row r="20" spans="1:3" s="5" customFormat="1" ht="15.75" customHeight="1">
      <c r="A20" s="243">
        <v>15</v>
      </c>
      <c r="B20" s="245" t="s">
        <v>139</v>
      </c>
      <c r="C20" s="244">
        <v>149</v>
      </c>
    </row>
    <row r="21" spans="1:3" s="5" customFormat="1" ht="15.75" customHeight="1">
      <c r="A21" s="243">
        <v>16</v>
      </c>
      <c r="B21" s="245" t="s">
        <v>117</v>
      </c>
      <c r="C21" s="243">
        <v>147</v>
      </c>
    </row>
    <row r="22" spans="1:3" s="5" customFormat="1" ht="15.75" customHeight="1" thickBot="1">
      <c r="A22" s="193">
        <v>17</v>
      </c>
      <c r="B22" s="247" t="s">
        <v>166</v>
      </c>
      <c r="C22" s="193">
        <v>179</v>
      </c>
    </row>
  </sheetData>
  <sheetProtection/>
  <mergeCells count="4">
    <mergeCell ref="C4:C5"/>
    <mergeCell ref="A2:B2"/>
    <mergeCell ref="A4:A5"/>
    <mergeCell ref="B4:B5"/>
  </mergeCells>
  <printOptions/>
  <pageMargins left="0.7086614173228347" right="0.7086614173228347" top="0.36" bottom="0.32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M25"/>
  <sheetViews>
    <sheetView zoomScale="110" zoomScaleNormal="110" zoomScalePageLayoutView="0" workbookViewId="0" topLeftCell="A2">
      <selection activeCell="I23" sqref="I23"/>
    </sheetView>
  </sheetViews>
  <sheetFormatPr defaultColWidth="9.00390625" defaultRowHeight="12.75"/>
  <cols>
    <col min="2" max="2" width="26.125" style="0" customWidth="1"/>
    <col min="3" max="3" width="4.875" style="0" customWidth="1"/>
    <col min="8" max="8" width="0" style="0" hidden="1" customWidth="1"/>
    <col min="11" max="11" width="0" style="230" hidden="1" customWidth="1"/>
    <col min="12" max="13" width="6.25390625" style="0" bestFit="1" customWidth="1"/>
  </cols>
  <sheetData>
    <row r="2" spans="2:5" ht="18">
      <c r="B2" s="271" t="s">
        <v>38</v>
      </c>
      <c r="C2" s="271"/>
      <c r="D2" s="271"/>
      <c r="E2" s="271"/>
    </row>
    <row r="3" ht="13.5" thickBot="1"/>
    <row r="4" spans="1:13" ht="15" thickBot="1">
      <c r="A4" s="252" t="s">
        <v>0</v>
      </c>
      <c r="B4" s="254" t="s">
        <v>31</v>
      </c>
      <c r="C4" s="217" t="s">
        <v>3</v>
      </c>
      <c r="D4" s="219" t="s">
        <v>27</v>
      </c>
      <c r="E4" s="220"/>
      <c r="F4" s="220"/>
      <c r="G4" s="220"/>
      <c r="H4" s="272"/>
      <c r="I4" s="208" t="s">
        <v>24</v>
      </c>
      <c r="J4" s="78" t="s">
        <v>24</v>
      </c>
      <c r="K4" s="231" t="s">
        <v>25</v>
      </c>
      <c r="L4" s="264" t="s">
        <v>28</v>
      </c>
      <c r="M4" s="264" t="s">
        <v>28</v>
      </c>
    </row>
    <row r="5" spans="1:13" ht="15" thickBot="1">
      <c r="A5" s="216"/>
      <c r="B5" s="160"/>
      <c r="C5" s="218"/>
      <c r="D5" s="74">
        <v>1</v>
      </c>
      <c r="E5" s="39">
        <v>2</v>
      </c>
      <c r="F5" s="39">
        <v>3</v>
      </c>
      <c r="G5" s="39">
        <v>4</v>
      </c>
      <c r="H5" s="76" t="s">
        <v>26</v>
      </c>
      <c r="I5" s="209" t="s">
        <v>39</v>
      </c>
      <c r="J5" s="79" t="s">
        <v>40</v>
      </c>
      <c r="K5" s="232" t="s">
        <v>39</v>
      </c>
      <c r="L5" s="236"/>
      <c r="M5" s="236"/>
    </row>
    <row r="6" spans="1:13" ht="15" thickBot="1">
      <c r="A6" s="147">
        <v>1</v>
      </c>
      <c r="B6" s="165" t="s">
        <v>136</v>
      </c>
      <c r="C6" s="70"/>
      <c r="D6" s="226">
        <v>212</v>
      </c>
      <c r="E6" s="227">
        <v>237</v>
      </c>
      <c r="F6" s="227">
        <v>195</v>
      </c>
      <c r="G6" s="227">
        <v>198</v>
      </c>
      <c r="H6" s="228"/>
      <c r="I6" s="210">
        <f aca="true" t="shared" si="0" ref="I6:I25">SUM(D6:G6)+J6</f>
        <v>1994</v>
      </c>
      <c r="J6" s="205">
        <v>1152</v>
      </c>
      <c r="K6" s="188">
        <f>AVERAGE(D6:G6)</f>
        <v>210.5</v>
      </c>
      <c r="L6" s="35">
        <f aca="true" t="shared" si="1" ref="L6:L25">MIN(D6:G6)</f>
        <v>195</v>
      </c>
      <c r="M6" s="56">
        <f aca="true" t="shared" si="2" ref="M6:M25">MAX(D6:G6)</f>
        <v>237</v>
      </c>
    </row>
    <row r="7" spans="1:13" ht="15.75" customHeight="1" thickBot="1">
      <c r="A7" s="148">
        <v>2</v>
      </c>
      <c r="B7" s="204" t="s">
        <v>121</v>
      </c>
      <c r="C7" s="71"/>
      <c r="D7" s="13">
        <v>236</v>
      </c>
      <c r="E7" s="6">
        <v>199</v>
      </c>
      <c r="F7" s="6">
        <v>166</v>
      </c>
      <c r="G7" s="6">
        <v>196</v>
      </c>
      <c r="H7" s="14"/>
      <c r="I7" s="210">
        <f t="shared" si="0"/>
        <v>1975</v>
      </c>
      <c r="J7" s="206">
        <v>1178</v>
      </c>
      <c r="K7" s="188"/>
      <c r="L7" s="35">
        <f t="shared" si="1"/>
        <v>166</v>
      </c>
      <c r="M7" s="56">
        <f t="shared" si="2"/>
        <v>236</v>
      </c>
    </row>
    <row r="8" spans="1:13" ht="15.75" customHeight="1" thickBot="1">
      <c r="A8" s="148">
        <v>3</v>
      </c>
      <c r="B8" s="165" t="s">
        <v>142</v>
      </c>
      <c r="C8" s="71">
        <v>10</v>
      </c>
      <c r="D8" s="11">
        <v>169</v>
      </c>
      <c r="E8" s="4">
        <v>206</v>
      </c>
      <c r="F8" s="4">
        <v>186</v>
      </c>
      <c r="G8" s="4">
        <v>186</v>
      </c>
      <c r="H8" s="12"/>
      <c r="I8" s="210">
        <f t="shared" si="0"/>
        <v>1929</v>
      </c>
      <c r="J8" s="206">
        <v>1182</v>
      </c>
      <c r="K8" s="188">
        <f aca="true" t="shared" si="3" ref="K8:K25">AVERAGE(D8:G8)</f>
        <v>186.75</v>
      </c>
      <c r="L8" s="35">
        <f t="shared" si="1"/>
        <v>169</v>
      </c>
      <c r="M8" s="56">
        <f t="shared" si="2"/>
        <v>206</v>
      </c>
    </row>
    <row r="9" spans="1:13" ht="15" thickBot="1">
      <c r="A9" s="148">
        <v>4</v>
      </c>
      <c r="B9" s="166" t="s">
        <v>138</v>
      </c>
      <c r="C9" s="71"/>
      <c r="D9" s="13">
        <v>193</v>
      </c>
      <c r="E9" s="6">
        <v>194</v>
      </c>
      <c r="F9" s="6">
        <v>185</v>
      </c>
      <c r="G9" s="6">
        <v>199</v>
      </c>
      <c r="H9" s="14"/>
      <c r="I9" s="210">
        <f t="shared" si="0"/>
        <v>1928</v>
      </c>
      <c r="J9" s="206">
        <v>1157</v>
      </c>
      <c r="K9" s="188">
        <f t="shared" si="3"/>
        <v>192.75</v>
      </c>
      <c r="L9" s="35">
        <f t="shared" si="1"/>
        <v>185</v>
      </c>
      <c r="M9" s="56">
        <f t="shared" si="2"/>
        <v>199</v>
      </c>
    </row>
    <row r="10" spans="1:13" ht="15" customHeight="1" thickBot="1">
      <c r="A10" s="148">
        <v>5</v>
      </c>
      <c r="B10" s="168" t="s">
        <v>158</v>
      </c>
      <c r="C10" s="72">
        <v>10</v>
      </c>
      <c r="D10" s="11">
        <v>195</v>
      </c>
      <c r="E10" s="4">
        <v>197</v>
      </c>
      <c r="F10" s="4">
        <v>204</v>
      </c>
      <c r="G10" s="4">
        <v>191</v>
      </c>
      <c r="H10" s="12"/>
      <c r="I10" s="210">
        <f t="shared" si="0"/>
        <v>1917</v>
      </c>
      <c r="J10" s="206">
        <v>1130</v>
      </c>
      <c r="K10" s="188">
        <f t="shared" si="3"/>
        <v>196.75</v>
      </c>
      <c r="L10" s="35">
        <f t="shared" si="1"/>
        <v>191</v>
      </c>
      <c r="M10" s="56">
        <f t="shared" si="2"/>
        <v>204</v>
      </c>
    </row>
    <row r="11" spans="1:13" ht="13.5" customHeight="1" thickBot="1">
      <c r="A11" s="148">
        <v>6</v>
      </c>
      <c r="B11" s="224" t="s">
        <v>155</v>
      </c>
      <c r="C11" s="72"/>
      <c r="D11" s="11">
        <v>193</v>
      </c>
      <c r="E11" s="4">
        <v>162</v>
      </c>
      <c r="F11" s="4">
        <v>190</v>
      </c>
      <c r="G11" s="4">
        <v>176</v>
      </c>
      <c r="H11" s="12"/>
      <c r="I11" s="210">
        <f t="shared" si="0"/>
        <v>1898</v>
      </c>
      <c r="J11" s="206">
        <v>1177</v>
      </c>
      <c r="K11" s="188">
        <f t="shared" si="3"/>
        <v>180.25</v>
      </c>
      <c r="L11" s="35">
        <f t="shared" si="1"/>
        <v>162</v>
      </c>
      <c r="M11" s="56">
        <f t="shared" si="2"/>
        <v>193</v>
      </c>
    </row>
    <row r="12" spans="1:13" ht="15" thickBot="1">
      <c r="A12" s="149">
        <v>7</v>
      </c>
      <c r="B12" s="167" t="s">
        <v>137</v>
      </c>
      <c r="C12" s="90"/>
      <c r="D12" s="15">
        <v>169</v>
      </c>
      <c r="E12" s="16">
        <v>162</v>
      </c>
      <c r="F12" s="16">
        <v>214</v>
      </c>
      <c r="G12" s="16">
        <v>151</v>
      </c>
      <c r="H12" s="17"/>
      <c r="I12" s="211">
        <f t="shared" si="0"/>
        <v>1869</v>
      </c>
      <c r="J12" s="206">
        <v>1173</v>
      </c>
      <c r="K12" s="189">
        <f t="shared" si="3"/>
        <v>174</v>
      </c>
      <c r="L12" s="77">
        <f t="shared" si="1"/>
        <v>151</v>
      </c>
      <c r="M12" s="84">
        <f t="shared" si="2"/>
        <v>214</v>
      </c>
    </row>
    <row r="13" spans="1:13" ht="15" thickBot="1">
      <c r="A13" s="60">
        <v>8</v>
      </c>
      <c r="B13" s="181" t="s">
        <v>129</v>
      </c>
      <c r="C13" s="225"/>
      <c r="D13" s="22">
        <v>193</v>
      </c>
      <c r="E13" s="19">
        <v>159</v>
      </c>
      <c r="F13" s="19">
        <v>173</v>
      </c>
      <c r="G13" s="19">
        <v>205</v>
      </c>
      <c r="H13" s="229"/>
      <c r="I13" s="212">
        <f t="shared" si="0"/>
        <v>1866</v>
      </c>
      <c r="J13" s="206">
        <v>1136</v>
      </c>
      <c r="K13" s="188">
        <f t="shared" si="3"/>
        <v>182.5</v>
      </c>
      <c r="L13" s="60">
        <f t="shared" si="1"/>
        <v>159</v>
      </c>
      <c r="M13" s="89">
        <f t="shared" si="2"/>
        <v>205</v>
      </c>
    </row>
    <row r="14" spans="1:13" ht="15" thickBot="1">
      <c r="A14" s="61">
        <v>9</v>
      </c>
      <c r="B14" s="166" t="s">
        <v>128</v>
      </c>
      <c r="C14" s="72"/>
      <c r="D14" s="11">
        <v>170</v>
      </c>
      <c r="E14" s="4">
        <v>185</v>
      </c>
      <c r="F14" s="4">
        <v>167</v>
      </c>
      <c r="G14" s="4">
        <v>186</v>
      </c>
      <c r="H14" s="12"/>
      <c r="I14" s="210">
        <f t="shared" si="0"/>
        <v>1848</v>
      </c>
      <c r="J14" s="206">
        <v>1140</v>
      </c>
      <c r="K14" s="188">
        <f t="shared" si="3"/>
        <v>177</v>
      </c>
      <c r="L14" s="35">
        <f t="shared" si="1"/>
        <v>167</v>
      </c>
      <c r="M14" s="56">
        <f t="shared" si="2"/>
        <v>186</v>
      </c>
    </row>
    <row r="15" spans="1:13" ht="15" thickBot="1">
      <c r="A15" s="61">
        <v>10</v>
      </c>
      <c r="B15" s="166" t="s">
        <v>133</v>
      </c>
      <c r="C15" s="71"/>
      <c r="D15" s="13">
        <v>157</v>
      </c>
      <c r="E15" s="6">
        <v>153</v>
      </c>
      <c r="F15" s="6">
        <v>215</v>
      </c>
      <c r="G15" s="6">
        <v>151</v>
      </c>
      <c r="H15" s="14"/>
      <c r="I15" s="210">
        <f t="shared" si="0"/>
        <v>1841</v>
      </c>
      <c r="J15" s="206">
        <v>1165</v>
      </c>
      <c r="K15" s="188">
        <f t="shared" si="3"/>
        <v>169</v>
      </c>
      <c r="L15" s="35">
        <f t="shared" si="1"/>
        <v>151</v>
      </c>
      <c r="M15" s="56">
        <f t="shared" si="2"/>
        <v>215</v>
      </c>
    </row>
    <row r="16" spans="1:13" ht="15" thickBot="1">
      <c r="A16" s="61">
        <v>11</v>
      </c>
      <c r="B16" s="166" t="s">
        <v>162</v>
      </c>
      <c r="C16" s="71"/>
      <c r="D16" s="13">
        <v>175</v>
      </c>
      <c r="E16" s="6">
        <v>179</v>
      </c>
      <c r="F16" s="6">
        <v>162</v>
      </c>
      <c r="G16" s="6">
        <v>158</v>
      </c>
      <c r="H16" s="14"/>
      <c r="I16" s="210">
        <f t="shared" si="0"/>
        <v>1826</v>
      </c>
      <c r="J16" s="206">
        <v>1152</v>
      </c>
      <c r="K16" s="188">
        <f t="shared" si="3"/>
        <v>168.5</v>
      </c>
      <c r="L16" s="35">
        <f t="shared" si="1"/>
        <v>158</v>
      </c>
      <c r="M16" s="56">
        <f t="shared" si="2"/>
        <v>179</v>
      </c>
    </row>
    <row r="17" spans="1:13" ht="15" thickBot="1">
      <c r="A17" s="61">
        <v>12</v>
      </c>
      <c r="B17" s="165" t="s">
        <v>165</v>
      </c>
      <c r="C17" s="72"/>
      <c r="D17" s="11">
        <v>161</v>
      </c>
      <c r="E17" s="4">
        <v>185</v>
      </c>
      <c r="F17" s="4">
        <v>193</v>
      </c>
      <c r="G17" s="4">
        <v>198</v>
      </c>
      <c r="H17" s="12"/>
      <c r="I17" s="210">
        <f t="shared" si="0"/>
        <v>1826</v>
      </c>
      <c r="J17" s="207">
        <v>1089</v>
      </c>
      <c r="K17" s="188">
        <f t="shared" si="3"/>
        <v>184.25</v>
      </c>
      <c r="L17" s="35">
        <f t="shared" si="1"/>
        <v>161</v>
      </c>
      <c r="M17" s="56">
        <f t="shared" si="2"/>
        <v>198</v>
      </c>
    </row>
    <row r="18" spans="1:13" ht="15" thickBot="1">
      <c r="A18" s="61">
        <v>13</v>
      </c>
      <c r="B18" s="166" t="s">
        <v>168</v>
      </c>
      <c r="C18" s="72"/>
      <c r="D18" s="11">
        <v>171</v>
      </c>
      <c r="E18" s="4">
        <v>186</v>
      </c>
      <c r="F18" s="4">
        <v>170</v>
      </c>
      <c r="G18" s="4">
        <v>154</v>
      </c>
      <c r="H18" s="12"/>
      <c r="I18" s="210">
        <f t="shared" si="0"/>
        <v>1812</v>
      </c>
      <c r="J18" s="205">
        <v>1131</v>
      </c>
      <c r="K18" s="188">
        <f t="shared" si="3"/>
        <v>170.25</v>
      </c>
      <c r="L18" s="35">
        <f t="shared" si="1"/>
        <v>154</v>
      </c>
      <c r="M18" s="56">
        <f t="shared" si="2"/>
        <v>186</v>
      </c>
    </row>
    <row r="19" spans="1:13" ht="15" thickBot="1">
      <c r="A19" s="61">
        <v>14</v>
      </c>
      <c r="B19" s="166" t="s">
        <v>140</v>
      </c>
      <c r="C19" s="72"/>
      <c r="D19" s="11">
        <v>167</v>
      </c>
      <c r="E19" s="4">
        <v>147</v>
      </c>
      <c r="F19" s="4">
        <v>196</v>
      </c>
      <c r="G19" s="4">
        <v>179</v>
      </c>
      <c r="H19" s="12"/>
      <c r="I19" s="210">
        <f t="shared" si="0"/>
        <v>1785</v>
      </c>
      <c r="J19" s="206">
        <v>1096</v>
      </c>
      <c r="K19" s="188">
        <f t="shared" si="3"/>
        <v>172.25</v>
      </c>
      <c r="L19" s="35">
        <f t="shared" si="1"/>
        <v>147</v>
      </c>
      <c r="M19" s="56">
        <f t="shared" si="2"/>
        <v>196</v>
      </c>
    </row>
    <row r="20" spans="1:13" ht="15" thickBot="1">
      <c r="A20" s="61">
        <v>15</v>
      </c>
      <c r="B20" s="168" t="s">
        <v>160</v>
      </c>
      <c r="C20" s="72">
        <v>10</v>
      </c>
      <c r="D20" s="11">
        <v>161</v>
      </c>
      <c r="E20" s="4">
        <v>157</v>
      </c>
      <c r="F20" s="4">
        <v>204</v>
      </c>
      <c r="G20" s="4">
        <v>147</v>
      </c>
      <c r="H20" s="12"/>
      <c r="I20" s="210">
        <f t="shared" si="0"/>
        <v>1782</v>
      </c>
      <c r="J20" s="206">
        <v>1113</v>
      </c>
      <c r="K20" s="188">
        <f t="shared" si="3"/>
        <v>167.25</v>
      </c>
      <c r="L20" s="35">
        <f t="shared" si="1"/>
        <v>147</v>
      </c>
      <c r="M20" s="56">
        <f t="shared" si="2"/>
        <v>204</v>
      </c>
    </row>
    <row r="21" spans="1:13" ht="15" thickBot="1">
      <c r="A21" s="61">
        <v>16</v>
      </c>
      <c r="B21" s="166" t="s">
        <v>130</v>
      </c>
      <c r="C21" s="72"/>
      <c r="D21" s="11">
        <v>156</v>
      </c>
      <c r="E21" s="4">
        <v>166</v>
      </c>
      <c r="F21" s="4">
        <v>182</v>
      </c>
      <c r="G21" s="4">
        <v>150</v>
      </c>
      <c r="H21" s="12"/>
      <c r="I21" s="210">
        <f t="shared" si="0"/>
        <v>1736</v>
      </c>
      <c r="J21" s="206">
        <v>1082</v>
      </c>
      <c r="K21" s="188">
        <f t="shared" si="3"/>
        <v>163.5</v>
      </c>
      <c r="L21" s="35">
        <f t="shared" si="1"/>
        <v>150</v>
      </c>
      <c r="M21" s="56">
        <f t="shared" si="2"/>
        <v>182</v>
      </c>
    </row>
    <row r="22" spans="1:13" ht="15" thickBot="1">
      <c r="A22" s="61">
        <v>17</v>
      </c>
      <c r="B22" s="168" t="s">
        <v>151</v>
      </c>
      <c r="C22" s="72">
        <v>10</v>
      </c>
      <c r="D22" s="11">
        <v>153</v>
      </c>
      <c r="E22" s="4">
        <v>156</v>
      </c>
      <c r="F22" s="4">
        <v>174</v>
      </c>
      <c r="G22" s="4">
        <v>132</v>
      </c>
      <c r="H22" s="12"/>
      <c r="I22" s="210">
        <f t="shared" si="0"/>
        <v>1734</v>
      </c>
      <c r="J22" s="206">
        <v>1119</v>
      </c>
      <c r="K22" s="188">
        <f t="shared" si="3"/>
        <v>153.75</v>
      </c>
      <c r="L22" s="35">
        <f t="shared" si="1"/>
        <v>132</v>
      </c>
      <c r="M22" s="56">
        <f t="shared" si="2"/>
        <v>174</v>
      </c>
    </row>
    <row r="23" spans="1:13" ht="15" thickBot="1">
      <c r="A23" s="61">
        <v>18</v>
      </c>
      <c r="B23" s="166" t="s">
        <v>143</v>
      </c>
      <c r="C23" s="72"/>
      <c r="D23" s="11">
        <v>170</v>
      </c>
      <c r="E23" s="4">
        <v>146</v>
      </c>
      <c r="F23" s="4">
        <v>170</v>
      </c>
      <c r="G23" s="4">
        <v>146</v>
      </c>
      <c r="H23" s="12"/>
      <c r="I23" s="210">
        <f t="shared" si="0"/>
        <v>1713</v>
      </c>
      <c r="J23" s="206">
        <v>1081</v>
      </c>
      <c r="K23" s="188">
        <f t="shared" si="3"/>
        <v>158</v>
      </c>
      <c r="L23" s="35">
        <f t="shared" si="1"/>
        <v>146</v>
      </c>
      <c r="M23" s="56">
        <f t="shared" si="2"/>
        <v>170</v>
      </c>
    </row>
    <row r="24" spans="1:13" ht="15" thickBot="1">
      <c r="A24" s="61">
        <v>19</v>
      </c>
      <c r="B24" s="166" t="s">
        <v>135</v>
      </c>
      <c r="C24" s="72"/>
      <c r="D24" s="11">
        <v>154</v>
      </c>
      <c r="E24" s="4">
        <v>134</v>
      </c>
      <c r="F24" s="4">
        <v>170</v>
      </c>
      <c r="G24" s="4">
        <v>136</v>
      </c>
      <c r="H24" s="12"/>
      <c r="I24" s="210">
        <f t="shared" si="0"/>
        <v>1695</v>
      </c>
      <c r="J24" s="206">
        <v>1101</v>
      </c>
      <c r="K24" s="188">
        <f t="shared" si="3"/>
        <v>148.5</v>
      </c>
      <c r="L24" s="35">
        <f t="shared" si="1"/>
        <v>134</v>
      </c>
      <c r="M24" s="56">
        <f t="shared" si="2"/>
        <v>170</v>
      </c>
    </row>
    <row r="25" spans="1:13" ht="15" thickBot="1">
      <c r="A25" s="62">
        <v>20</v>
      </c>
      <c r="B25" s="167" t="s">
        <v>116</v>
      </c>
      <c r="C25" s="73"/>
      <c r="D25" s="38">
        <v>168</v>
      </c>
      <c r="E25" s="18">
        <v>132</v>
      </c>
      <c r="F25" s="18">
        <v>139</v>
      </c>
      <c r="G25" s="18">
        <v>122</v>
      </c>
      <c r="H25" s="51"/>
      <c r="I25" s="211">
        <f t="shared" si="0"/>
        <v>1689</v>
      </c>
      <c r="J25" s="207">
        <v>1128</v>
      </c>
      <c r="K25" s="189">
        <f t="shared" si="3"/>
        <v>140.25</v>
      </c>
      <c r="L25" s="77">
        <f t="shared" si="1"/>
        <v>122</v>
      </c>
      <c r="M25" s="84">
        <f t="shared" si="2"/>
        <v>168</v>
      </c>
    </row>
  </sheetData>
  <sheetProtection/>
  <mergeCells count="7">
    <mergeCell ref="L4:L5"/>
    <mergeCell ref="M4:M5"/>
    <mergeCell ref="B2:E2"/>
    <mergeCell ref="A4:A5"/>
    <mergeCell ref="B4:B5"/>
    <mergeCell ref="C4:C5"/>
    <mergeCell ref="D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2013-05-18T21:28:49Z</cp:lastPrinted>
  <dcterms:created xsi:type="dcterms:W3CDTF">2013-05-14T22:46:28Z</dcterms:created>
  <dcterms:modified xsi:type="dcterms:W3CDTF">2014-06-09T04:09:47Z</dcterms:modified>
  <cp:category/>
  <cp:version/>
  <cp:contentType/>
  <cp:contentStatus/>
</cp:coreProperties>
</file>